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245" yWindow="-15" windowWidth="10275" windowHeight="7515" firstSheet="7" activeTab="7"/>
  </bookViews>
  <sheets>
    <sheet name="Action Plan Format" sheetId="3" state="hidden" r:id="rId1"/>
    <sheet name="ORIGINAL" sheetId="13" state="hidden" r:id="rId2"/>
    <sheet name="Sheet1" sheetId="14" state="hidden" r:id="rId3"/>
    <sheet name="2019-20" sheetId="15" state="hidden" r:id="rId4"/>
    <sheet name="2022-2023" sheetId="24" state="hidden" r:id="rId5"/>
    <sheet name="SCHOOL" sheetId="25" state="hidden" r:id="rId6"/>
    <sheet name="AWC" sheetId="26" state="hidden" r:id="rId7"/>
    <sheet name="2024-2025" sheetId="27" r:id="rId8"/>
    <sheet name="Sheet3" sheetId="32" state="hidden" r:id="rId9"/>
    <sheet name="Sheet2" sheetId="28" state="hidden" r:id="rId10"/>
  </sheets>
  <definedNames>
    <definedName name="_xlnm._FilterDatabase" localSheetId="3" hidden="1">'2019-20'!$A$1:$U$374</definedName>
    <definedName name="_xlnm._FilterDatabase" localSheetId="4" hidden="1">'2022-2023'!$A$1:$U$265</definedName>
    <definedName name="_xlnm._FilterDatabase" localSheetId="7" hidden="1">'2024-2025'!$A$1:$U$384</definedName>
    <definedName name="_xlnm._FilterDatabase" localSheetId="6" hidden="1">AWC!$A$1:$U$177</definedName>
    <definedName name="_xlnm._FilterDatabase" localSheetId="1" hidden="1">ORIGINAL!$A$1:$U$385</definedName>
    <definedName name="_xlnm._FilterDatabase" localSheetId="5" hidden="1">SCHOOL!$A$1:$U$102</definedName>
    <definedName name="_xlnm._FilterDatabase" localSheetId="2" hidden="1">Sheet1!$A$1:$U$385</definedName>
    <definedName name="_xlnm._FilterDatabase" localSheetId="8" hidden="1">Sheet3!$A$99:$U$378</definedName>
  </definedNames>
  <calcPr calcId="152511"/>
</workbook>
</file>

<file path=xl/calcChain.xml><?xml version="1.0" encoding="utf-8"?>
<calcChain xmlns="http://schemas.openxmlformats.org/spreadsheetml/2006/main">
  <c r="L233" i="27" l="1"/>
  <c r="I233" i="27"/>
  <c r="L232" i="27"/>
  <c r="I232" i="27"/>
  <c r="L215" i="27"/>
  <c r="I215" i="27"/>
  <c r="L214" i="27"/>
  <c r="I214" i="27"/>
  <c r="L206" i="27"/>
  <c r="I206" i="27"/>
  <c r="L212" i="27"/>
  <c r="I212" i="27"/>
  <c r="L43" i="27"/>
  <c r="I43" i="27"/>
  <c r="L204" i="27"/>
  <c r="I204" i="27"/>
  <c r="Q348" i="27" l="1"/>
  <c r="P348" i="27"/>
  <c r="O348" i="27"/>
  <c r="L348" i="27"/>
  <c r="I348" i="27"/>
  <c r="Q352" i="27"/>
  <c r="P352" i="27"/>
  <c r="O352" i="27"/>
  <c r="L352" i="27"/>
  <c r="I352" i="27"/>
  <c r="Q351" i="27"/>
  <c r="P351" i="27"/>
  <c r="O351" i="27"/>
  <c r="L351" i="27"/>
  <c r="I351" i="27"/>
  <c r="Q347" i="27"/>
  <c r="P347" i="27"/>
  <c r="O347" i="27"/>
  <c r="L347" i="27"/>
  <c r="I347" i="27"/>
  <c r="P311" i="27"/>
  <c r="Q311" i="27"/>
  <c r="O311" i="27"/>
  <c r="L311" i="27"/>
  <c r="I311" i="27"/>
  <c r="Q310" i="27"/>
  <c r="P310" i="27"/>
  <c r="O310" i="27"/>
  <c r="L310" i="27"/>
  <c r="I310" i="27"/>
  <c r="Q299" i="27"/>
  <c r="P299" i="27"/>
  <c r="L299" i="27"/>
  <c r="I299" i="27"/>
  <c r="N297" i="27"/>
  <c r="O297" i="27" s="1"/>
  <c r="M297" i="27"/>
  <c r="I297" i="27"/>
  <c r="L297" i="27"/>
  <c r="P297" i="27"/>
  <c r="N302" i="27"/>
  <c r="O302" i="27"/>
  <c r="M302" i="27"/>
  <c r="Q302" i="27"/>
  <c r="P302" i="27"/>
  <c r="L302" i="27"/>
  <c r="I302" i="27"/>
  <c r="N271" i="27"/>
  <c r="M271" i="27"/>
  <c r="Q271" i="27"/>
  <c r="P271" i="27"/>
  <c r="O271" i="27"/>
  <c r="L271" i="27"/>
  <c r="I271" i="27"/>
  <c r="N278" i="27"/>
  <c r="M278" i="27"/>
  <c r="I277" i="27"/>
  <c r="L277" i="27"/>
  <c r="O277" i="27"/>
  <c r="Q277" i="27"/>
  <c r="I278" i="27"/>
  <c r="L278" i="27"/>
  <c r="O278" i="27"/>
  <c r="Q278" i="27"/>
  <c r="O274" i="27"/>
  <c r="P274" i="27"/>
  <c r="Q274" i="27"/>
  <c r="N276" i="27"/>
  <c r="M276" i="27"/>
  <c r="Q276" i="27"/>
  <c r="P276" i="27"/>
  <c r="O276" i="27"/>
  <c r="L276" i="27"/>
  <c r="I276" i="27"/>
  <c r="Q275" i="27"/>
  <c r="P275" i="27"/>
  <c r="O275" i="27"/>
  <c r="L275" i="27"/>
  <c r="I275" i="27"/>
  <c r="N296" i="27"/>
  <c r="Q166" i="27"/>
  <c r="P166" i="27"/>
  <c r="O166" i="27"/>
  <c r="L166" i="27"/>
  <c r="I166" i="27"/>
  <c r="Q109" i="27"/>
  <c r="P109" i="27"/>
  <c r="O109" i="27"/>
  <c r="L109" i="27"/>
  <c r="I109" i="27"/>
  <c r="Q191" i="27"/>
  <c r="P191" i="27"/>
  <c r="O191" i="27"/>
  <c r="L191" i="27"/>
  <c r="I191" i="27"/>
  <c r="Q190" i="27"/>
  <c r="P190" i="27"/>
  <c r="O190" i="27"/>
  <c r="L190" i="27"/>
  <c r="I190" i="27"/>
  <c r="I305" i="27"/>
  <c r="L305" i="27"/>
  <c r="O305" i="27"/>
  <c r="P305" i="27"/>
  <c r="Q305" i="27"/>
  <c r="Q304" i="27"/>
  <c r="P304" i="27"/>
  <c r="O304" i="27"/>
  <c r="L304" i="27"/>
  <c r="I304" i="27"/>
  <c r="Q340" i="27"/>
  <c r="P340" i="27"/>
  <c r="O340" i="27"/>
  <c r="L340" i="27"/>
  <c r="I340" i="27"/>
  <c r="Q345" i="27"/>
  <c r="P345" i="27"/>
  <c r="O345" i="27"/>
  <c r="L345" i="27"/>
  <c r="I345" i="27"/>
  <c r="Q338" i="27"/>
  <c r="P338" i="27"/>
  <c r="O338" i="27"/>
  <c r="L338" i="27"/>
  <c r="I338" i="27"/>
  <c r="Q298" i="27"/>
  <c r="P298" i="27"/>
  <c r="O298" i="27"/>
  <c r="L298" i="27"/>
  <c r="I298" i="27"/>
  <c r="Q306" i="27"/>
  <c r="P306" i="27"/>
  <c r="O306" i="27"/>
  <c r="L306" i="27"/>
  <c r="I306" i="27"/>
  <c r="Q344" i="27"/>
  <c r="P344" i="27"/>
  <c r="O344" i="27"/>
  <c r="L344" i="27"/>
  <c r="I344" i="27"/>
  <c r="Q332" i="27"/>
  <c r="P332" i="27"/>
  <c r="O332" i="27"/>
  <c r="L332" i="27"/>
  <c r="I332" i="27"/>
  <c r="Q355" i="27"/>
  <c r="P355" i="27"/>
  <c r="O355" i="27"/>
  <c r="L355" i="27"/>
  <c r="I355" i="27"/>
  <c r="Q354" i="27"/>
  <c r="P354" i="27"/>
  <c r="O354" i="27"/>
  <c r="L354" i="27"/>
  <c r="I354" i="27"/>
  <c r="Q353" i="27"/>
  <c r="P353" i="27"/>
  <c r="O353" i="27"/>
  <c r="L353" i="27"/>
  <c r="I353" i="27"/>
  <c r="Q376" i="27"/>
  <c r="P376" i="27"/>
  <c r="O376" i="27"/>
  <c r="L376" i="27"/>
  <c r="I376" i="27"/>
  <c r="Q359" i="27"/>
  <c r="P359" i="27"/>
  <c r="O359" i="27"/>
  <c r="L359" i="27"/>
  <c r="I359" i="27"/>
  <c r="Q373" i="27"/>
  <c r="P373" i="27"/>
  <c r="O373" i="27"/>
  <c r="L373" i="27"/>
  <c r="I373" i="27"/>
  <c r="Q369" i="27"/>
  <c r="P369" i="27"/>
  <c r="O369" i="27"/>
  <c r="L369" i="27"/>
  <c r="I369" i="27"/>
  <c r="Q368" i="27"/>
  <c r="P368" i="27"/>
  <c r="O368" i="27"/>
  <c r="L368" i="27"/>
  <c r="I368" i="27"/>
  <c r="Q367" i="27"/>
  <c r="P367" i="27"/>
  <c r="O367" i="27"/>
  <c r="L367" i="27"/>
  <c r="I367" i="27"/>
  <c r="Q366" i="27"/>
  <c r="P366" i="27"/>
  <c r="O366" i="27"/>
  <c r="L366" i="27"/>
  <c r="I366" i="27"/>
  <c r="Q372" i="27"/>
  <c r="P372" i="27"/>
  <c r="O372" i="27"/>
  <c r="L372" i="27"/>
  <c r="I372" i="27"/>
  <c r="Q134" i="27"/>
  <c r="P134" i="27"/>
  <c r="O134" i="27"/>
  <c r="L134" i="27"/>
  <c r="I134" i="27"/>
  <c r="Q341" i="27"/>
  <c r="P341" i="27"/>
  <c r="O341" i="27"/>
  <c r="I341" i="27"/>
  <c r="Q326" i="27"/>
  <c r="P326" i="27"/>
  <c r="O326" i="27"/>
  <c r="L326" i="27"/>
  <c r="I326" i="27"/>
  <c r="Q339" i="27"/>
  <c r="P339" i="27"/>
  <c r="O339" i="27"/>
  <c r="L339" i="27"/>
  <c r="I339" i="27"/>
  <c r="Q337" i="27"/>
  <c r="P337" i="27"/>
  <c r="O337" i="27"/>
  <c r="L337" i="27"/>
  <c r="I337" i="27"/>
  <c r="Q334" i="27"/>
  <c r="P334" i="27"/>
  <c r="O334" i="27"/>
  <c r="L334" i="27"/>
  <c r="I334" i="27"/>
  <c r="Q361" i="27"/>
  <c r="P361" i="27"/>
  <c r="O361" i="27"/>
  <c r="L361" i="27"/>
  <c r="I361" i="27"/>
  <c r="Q327" i="27"/>
  <c r="P327" i="27"/>
  <c r="O327" i="27"/>
  <c r="L327" i="27"/>
  <c r="I327" i="27"/>
  <c r="Q325" i="27"/>
  <c r="P325" i="27"/>
  <c r="O325" i="27"/>
  <c r="I325" i="27"/>
  <c r="Q318" i="27"/>
  <c r="P318" i="27"/>
  <c r="O318" i="27"/>
  <c r="L318" i="27"/>
  <c r="I318" i="27"/>
  <c r="Q323" i="27"/>
  <c r="P323" i="27"/>
  <c r="O323" i="27"/>
  <c r="L323" i="27"/>
  <c r="I323" i="27"/>
  <c r="Q331" i="27"/>
  <c r="P331" i="27"/>
  <c r="O331" i="27"/>
  <c r="L331" i="27"/>
  <c r="I331" i="27"/>
  <c r="Q316" i="27"/>
  <c r="P316" i="27"/>
  <c r="O316" i="27"/>
  <c r="I316" i="27"/>
  <c r="Q324" i="27"/>
  <c r="P324" i="27"/>
  <c r="O324" i="27"/>
  <c r="L324" i="27"/>
  <c r="I324" i="27"/>
  <c r="Q319" i="27"/>
  <c r="P319" i="27"/>
  <c r="O319" i="27"/>
  <c r="L319" i="27"/>
  <c r="Q289" i="27"/>
  <c r="P289" i="27"/>
  <c r="O289" i="27"/>
  <c r="L289" i="27"/>
  <c r="I289" i="27"/>
  <c r="Q317" i="27"/>
  <c r="P317" i="27"/>
  <c r="O317" i="27"/>
  <c r="L317" i="27"/>
  <c r="I317" i="27"/>
  <c r="Q313" i="27"/>
  <c r="P313" i="27"/>
  <c r="O313" i="27"/>
  <c r="L313" i="27"/>
  <c r="I313" i="27"/>
  <c r="Q288" i="27"/>
  <c r="P288" i="27"/>
  <c r="O288" i="27"/>
  <c r="L288" i="27"/>
  <c r="I288" i="27"/>
  <c r="Q360" i="27"/>
  <c r="P360" i="27"/>
  <c r="O360" i="27"/>
  <c r="L360" i="27"/>
  <c r="I360" i="27"/>
  <c r="Q365" i="27"/>
  <c r="P365" i="27"/>
  <c r="O365" i="27"/>
  <c r="L365" i="27"/>
  <c r="I365" i="27"/>
  <c r="Q358" i="27"/>
  <c r="P358" i="27"/>
  <c r="O358" i="27"/>
  <c r="L358" i="27"/>
  <c r="I358" i="27"/>
  <c r="Q292" i="27"/>
  <c r="P292" i="27"/>
  <c r="O292" i="27"/>
  <c r="L292" i="27"/>
  <c r="I292" i="27"/>
  <c r="Q291" i="27"/>
  <c r="P291" i="27"/>
  <c r="O291" i="27"/>
  <c r="L291" i="27"/>
  <c r="I291" i="27"/>
  <c r="Q270" i="27"/>
  <c r="P270" i="27"/>
  <c r="O270" i="27"/>
  <c r="L270" i="27"/>
  <c r="I270" i="27"/>
  <c r="Q285" i="27"/>
  <c r="P285" i="27"/>
  <c r="O285" i="27"/>
  <c r="L285" i="27"/>
  <c r="I285" i="27"/>
  <c r="Q282" i="27"/>
  <c r="P282" i="27"/>
  <c r="O282" i="27"/>
  <c r="L282" i="27"/>
  <c r="I282" i="27"/>
  <c r="Q269" i="27"/>
  <c r="P269" i="27"/>
  <c r="O269" i="27"/>
  <c r="L269" i="27"/>
  <c r="I269" i="27"/>
  <c r="Q268" i="27"/>
  <c r="P268" i="27"/>
  <c r="O268" i="27"/>
  <c r="L268" i="27"/>
  <c r="I268" i="27"/>
  <c r="Q267" i="27"/>
  <c r="P267" i="27"/>
  <c r="O267" i="27"/>
  <c r="L267" i="27"/>
  <c r="I267" i="27"/>
  <c r="I309" i="27"/>
  <c r="L309" i="27"/>
  <c r="O309" i="27"/>
  <c r="P309" i="27"/>
  <c r="Q309" i="27"/>
  <c r="Q257" i="27"/>
  <c r="P257" i="27"/>
  <c r="O257" i="27"/>
  <c r="L257" i="27"/>
  <c r="I257" i="27"/>
  <c r="Q249" i="27"/>
  <c r="P249" i="27"/>
  <c r="O249" i="27"/>
  <c r="L249" i="27"/>
  <c r="I249" i="27"/>
  <c r="Q256" i="27"/>
  <c r="P256" i="27"/>
  <c r="O256" i="27"/>
  <c r="L256" i="27"/>
  <c r="I256" i="27"/>
  <c r="Q247" i="27"/>
  <c r="P247" i="27"/>
  <c r="O247" i="27"/>
  <c r="L247" i="27"/>
  <c r="I247" i="27"/>
  <c r="Q255" i="27"/>
  <c r="P255" i="27"/>
  <c r="O255" i="27"/>
  <c r="L255" i="27"/>
  <c r="I255" i="27"/>
  <c r="Q248" i="27"/>
  <c r="P248" i="27"/>
  <c r="O248" i="27"/>
  <c r="L248" i="27"/>
  <c r="I248" i="27"/>
  <c r="Q284" i="27"/>
  <c r="P284" i="27"/>
  <c r="O284" i="27"/>
  <c r="L284" i="27"/>
  <c r="I284" i="27"/>
  <c r="I236" i="27"/>
  <c r="L236" i="27"/>
  <c r="O236" i="27"/>
  <c r="P236" i="27"/>
  <c r="Q236" i="27"/>
  <c r="Q241" i="27"/>
  <c r="P241" i="27"/>
  <c r="O241" i="27"/>
  <c r="L241" i="27"/>
  <c r="I241" i="27"/>
  <c r="L57" i="27"/>
  <c r="I246" i="27"/>
  <c r="L246" i="27"/>
  <c r="O246" i="27"/>
  <c r="P246" i="27"/>
  <c r="Q246" i="27"/>
  <c r="I222" i="27"/>
  <c r="L222" i="27"/>
  <c r="O222" i="27"/>
  <c r="P222" i="27"/>
  <c r="Q222" i="27"/>
  <c r="R298" i="27" l="1"/>
  <c r="R348" i="27"/>
  <c r="R274" i="27"/>
  <c r="R271" i="27"/>
  <c r="R299" i="27"/>
  <c r="R275" i="27"/>
  <c r="R288" i="27"/>
  <c r="R324" i="27"/>
  <c r="R310" i="27"/>
  <c r="R352" i="27"/>
  <c r="R347" i="27"/>
  <c r="R351" i="27"/>
  <c r="R311" i="27"/>
  <c r="O299" i="27"/>
  <c r="Q297" i="27"/>
  <c r="R297" i="27" s="1"/>
  <c r="R302" i="27"/>
  <c r="P277" i="27"/>
  <c r="R277" i="27" s="1"/>
  <c r="P278" i="27"/>
  <c r="R278" i="27" s="1"/>
  <c r="R276" i="27"/>
  <c r="R270" i="27"/>
  <c r="R359" i="27"/>
  <c r="R304" i="27"/>
  <c r="R376" i="27"/>
  <c r="R166" i="27"/>
  <c r="R338" i="27"/>
  <c r="R339" i="27"/>
  <c r="R366" i="27"/>
  <c r="R306" i="27"/>
  <c r="R190" i="27"/>
  <c r="R191" i="27"/>
  <c r="R323" i="27"/>
  <c r="R334" i="27"/>
  <c r="R134" i="27"/>
  <c r="R332" i="27"/>
  <c r="R109" i="27"/>
  <c r="R354" i="27"/>
  <c r="R305" i="27"/>
  <c r="R331" i="27"/>
  <c r="R355" i="27"/>
  <c r="R369" i="27"/>
  <c r="R345" i="27"/>
  <c r="R344" i="27"/>
  <c r="R340" i="27"/>
  <c r="R353" i="27"/>
  <c r="R313" i="27"/>
  <c r="R326" i="27"/>
  <c r="R367" i="27"/>
  <c r="R318" i="27"/>
  <c r="R337" i="27"/>
  <c r="R372" i="27"/>
  <c r="R361" i="27"/>
  <c r="R341" i="27"/>
  <c r="R373" i="27"/>
  <c r="R368" i="27"/>
  <c r="R325" i="27"/>
  <c r="R292" i="27"/>
  <c r="R317" i="27"/>
  <c r="R327" i="27"/>
  <c r="R289" i="27"/>
  <c r="R316" i="27"/>
  <c r="R285" i="27"/>
  <c r="R319" i="27"/>
  <c r="R360" i="27"/>
  <c r="R247" i="27"/>
  <c r="R291" i="27"/>
  <c r="R365" i="27"/>
  <c r="R358" i="27"/>
  <c r="R267" i="27"/>
  <c r="R249" i="27"/>
  <c r="R282" i="27"/>
  <c r="R269" i="27"/>
  <c r="R257" i="27"/>
  <c r="R256" i="27"/>
  <c r="R268" i="27"/>
  <c r="R309" i="27"/>
  <c r="R248" i="27"/>
  <c r="R222" i="27"/>
  <c r="R236" i="27"/>
  <c r="R246" i="27"/>
  <c r="R284" i="27"/>
  <c r="R255" i="27"/>
  <c r="R241" i="27"/>
  <c r="Q32" i="27" l="1"/>
  <c r="P32" i="27"/>
  <c r="O32" i="27"/>
  <c r="L32" i="27"/>
  <c r="I32" i="27"/>
  <c r="Q30" i="27"/>
  <c r="P30" i="27"/>
  <c r="O30" i="27"/>
  <c r="L30" i="27"/>
  <c r="I30" i="27"/>
  <c r="Q296" i="27"/>
  <c r="P296" i="27"/>
  <c r="O296" i="27"/>
  <c r="L296" i="27"/>
  <c r="I296" i="27"/>
  <c r="Q235" i="27"/>
  <c r="P235" i="27"/>
  <c r="R235" i="27" s="1"/>
  <c r="O235" i="27"/>
  <c r="L235" i="27"/>
  <c r="I235" i="27"/>
  <c r="Q295" i="27"/>
  <c r="P295" i="27"/>
  <c r="O295" i="27"/>
  <c r="L295" i="27"/>
  <c r="I295" i="27"/>
  <c r="Q375" i="27"/>
  <c r="P375" i="27"/>
  <c r="O375" i="27"/>
  <c r="L375" i="27"/>
  <c r="I375" i="27"/>
  <c r="Q374" i="27"/>
  <c r="P374" i="27"/>
  <c r="O374" i="27"/>
  <c r="L374" i="27"/>
  <c r="I374" i="27"/>
  <c r="Q240" i="27"/>
  <c r="P240" i="27"/>
  <c r="O240" i="27"/>
  <c r="L240" i="27"/>
  <c r="I240" i="27"/>
  <c r="Q239" i="27"/>
  <c r="P239" i="27"/>
  <c r="O239" i="27"/>
  <c r="L239" i="27"/>
  <c r="I239" i="27"/>
  <c r="Q234" i="27"/>
  <c r="P234" i="27"/>
  <c r="O234" i="27"/>
  <c r="L234" i="27"/>
  <c r="I234" i="27"/>
  <c r="Q226" i="27"/>
  <c r="P226" i="27"/>
  <c r="O226" i="27"/>
  <c r="L226" i="27"/>
  <c r="I226" i="27"/>
  <c r="Q225" i="27"/>
  <c r="P225" i="27"/>
  <c r="O225" i="27"/>
  <c r="L225" i="27"/>
  <c r="I225" i="27"/>
  <c r="Q229" i="27"/>
  <c r="P229" i="27"/>
  <c r="O229" i="27"/>
  <c r="L229" i="27"/>
  <c r="I229" i="27"/>
  <c r="Q228" i="27"/>
  <c r="P228" i="27"/>
  <c r="O228" i="27"/>
  <c r="L228" i="27"/>
  <c r="I228" i="27"/>
  <c r="Q220" i="27"/>
  <c r="P220" i="27"/>
  <c r="O220" i="27"/>
  <c r="L220" i="27"/>
  <c r="I220" i="27"/>
  <c r="Q264" i="27"/>
  <c r="P264" i="27"/>
  <c r="O264" i="27"/>
  <c r="L264" i="27"/>
  <c r="I264" i="27"/>
  <c r="Q263" i="27"/>
  <c r="P263" i="27"/>
  <c r="O263" i="27"/>
  <c r="L263" i="27"/>
  <c r="I263" i="27"/>
  <c r="Q262" i="27"/>
  <c r="P262" i="27"/>
  <c r="O262" i="27"/>
  <c r="L262" i="27"/>
  <c r="I262" i="27"/>
  <c r="Q261" i="27"/>
  <c r="P261" i="27"/>
  <c r="O261" i="27"/>
  <c r="L261" i="27"/>
  <c r="I261" i="27"/>
  <c r="Q260" i="27"/>
  <c r="P260" i="27"/>
  <c r="O260" i="27"/>
  <c r="L260" i="27"/>
  <c r="I260" i="27"/>
  <c r="Q250" i="27"/>
  <c r="P250" i="27"/>
  <c r="O250" i="27"/>
  <c r="L250" i="27"/>
  <c r="I250" i="27"/>
  <c r="Q233" i="27"/>
  <c r="P233" i="27"/>
  <c r="O233" i="27"/>
  <c r="Q232" i="27"/>
  <c r="P232" i="27"/>
  <c r="O232" i="27"/>
  <c r="Q215" i="27"/>
  <c r="P215" i="27"/>
  <c r="O215" i="27"/>
  <c r="Q214" i="27"/>
  <c r="P214" i="27"/>
  <c r="O214" i="27"/>
  <c r="Q206" i="27"/>
  <c r="P206" i="27"/>
  <c r="O206" i="27"/>
  <c r="Q212" i="27"/>
  <c r="P212" i="27"/>
  <c r="O212" i="27"/>
  <c r="Q211" i="27"/>
  <c r="P211" i="27"/>
  <c r="O211" i="27"/>
  <c r="L211" i="27"/>
  <c r="I211" i="27"/>
  <c r="Q205" i="27"/>
  <c r="P205" i="27"/>
  <c r="O205" i="27"/>
  <c r="L205" i="27"/>
  <c r="I205" i="27"/>
  <c r="Q204" i="27"/>
  <c r="P204" i="27"/>
  <c r="O204" i="27"/>
  <c r="Q200" i="27"/>
  <c r="P200" i="27"/>
  <c r="O200" i="27"/>
  <c r="L200" i="27"/>
  <c r="I200" i="27"/>
  <c r="Q201" i="27"/>
  <c r="P201" i="27"/>
  <c r="O201" i="27"/>
  <c r="L201" i="27"/>
  <c r="I201" i="27"/>
  <c r="I218" i="27"/>
  <c r="L218" i="27"/>
  <c r="O218" i="27"/>
  <c r="P218" i="27"/>
  <c r="Q218" i="27"/>
  <c r="Q219" i="27"/>
  <c r="P219" i="27"/>
  <c r="O219" i="27"/>
  <c r="L219" i="27"/>
  <c r="I219" i="27"/>
  <c r="Q221" i="27"/>
  <c r="P221" i="27"/>
  <c r="O221" i="27"/>
  <c r="L221" i="27"/>
  <c r="I221" i="27"/>
  <c r="Q198" i="27"/>
  <c r="P198" i="27"/>
  <c r="O198" i="27"/>
  <c r="L198" i="27"/>
  <c r="I198" i="27"/>
  <c r="Q197" i="27"/>
  <c r="P197" i="27"/>
  <c r="O197" i="27"/>
  <c r="L197" i="27"/>
  <c r="I197" i="27"/>
  <c r="Q194" i="27"/>
  <c r="P194" i="27"/>
  <c r="O194" i="27"/>
  <c r="L194" i="27"/>
  <c r="I194" i="27"/>
  <c r="Q193" i="27"/>
  <c r="P193" i="27"/>
  <c r="O193" i="27"/>
  <c r="L193" i="27"/>
  <c r="I193" i="27"/>
  <c r="Q192" i="27"/>
  <c r="P192" i="27"/>
  <c r="O192" i="27"/>
  <c r="L192" i="27"/>
  <c r="I192" i="27"/>
  <c r="Q186" i="27"/>
  <c r="P186" i="27"/>
  <c r="O186" i="27"/>
  <c r="L186" i="27"/>
  <c r="I186" i="27"/>
  <c r="Q187" i="27"/>
  <c r="P187" i="27"/>
  <c r="O187" i="27"/>
  <c r="L187" i="27"/>
  <c r="I187" i="27"/>
  <c r="Q185" i="27"/>
  <c r="P185" i="27"/>
  <c r="O185" i="27"/>
  <c r="L185" i="27"/>
  <c r="I185" i="27"/>
  <c r="Q180" i="27"/>
  <c r="P180" i="27"/>
  <c r="O180" i="27"/>
  <c r="L180" i="27"/>
  <c r="I180" i="27"/>
  <c r="Q184" i="27"/>
  <c r="P184" i="27"/>
  <c r="O184" i="27"/>
  <c r="L184" i="27"/>
  <c r="I184" i="27"/>
  <c r="Q170" i="27"/>
  <c r="P170" i="27"/>
  <c r="O170" i="27"/>
  <c r="L170" i="27"/>
  <c r="I170" i="27"/>
  <c r="Q158" i="27"/>
  <c r="P158" i="27"/>
  <c r="O158" i="27"/>
  <c r="L158" i="27"/>
  <c r="I158" i="27"/>
  <c r="Q173" i="27"/>
  <c r="P173" i="27"/>
  <c r="O173" i="27"/>
  <c r="L173" i="27"/>
  <c r="I173" i="27"/>
  <c r="Q172" i="27"/>
  <c r="P172" i="27"/>
  <c r="O172" i="27"/>
  <c r="L172" i="27"/>
  <c r="I172" i="27"/>
  <c r="Q171" i="27"/>
  <c r="P171" i="27"/>
  <c r="O171" i="27"/>
  <c r="L171" i="27"/>
  <c r="I171" i="27"/>
  <c r="Q156" i="27"/>
  <c r="P156" i="27"/>
  <c r="O156" i="27"/>
  <c r="L156" i="27"/>
  <c r="I156" i="27"/>
  <c r="Q29" i="27"/>
  <c r="P29" i="27"/>
  <c r="O29" i="27"/>
  <c r="L29" i="27"/>
  <c r="I29" i="27"/>
  <c r="Q107" i="27"/>
  <c r="P107" i="27"/>
  <c r="O107" i="27"/>
  <c r="L107" i="27"/>
  <c r="I107" i="27"/>
  <c r="Q106" i="27"/>
  <c r="P106" i="27"/>
  <c r="O106" i="27"/>
  <c r="L106" i="27"/>
  <c r="I106" i="27"/>
  <c r="I115" i="27"/>
  <c r="L115" i="27"/>
  <c r="O115" i="27"/>
  <c r="P115" i="27"/>
  <c r="Q115" i="27"/>
  <c r="Q114" i="27"/>
  <c r="P114" i="27"/>
  <c r="O114" i="27"/>
  <c r="L114" i="27"/>
  <c r="I114" i="27"/>
  <c r="Q113" i="27"/>
  <c r="P113" i="27"/>
  <c r="O113" i="27"/>
  <c r="L113" i="27"/>
  <c r="I113" i="27"/>
  <c r="Q164" i="27"/>
  <c r="P164" i="27"/>
  <c r="O164" i="27"/>
  <c r="L164" i="27"/>
  <c r="I164" i="27"/>
  <c r="Q149" i="27"/>
  <c r="P149" i="27"/>
  <c r="O149" i="27"/>
  <c r="L149" i="27"/>
  <c r="I149" i="27"/>
  <c r="Q163" i="27"/>
  <c r="P163" i="27"/>
  <c r="O163" i="27"/>
  <c r="L163" i="27"/>
  <c r="I163" i="27"/>
  <c r="Q165" i="27"/>
  <c r="P165" i="27"/>
  <c r="O165" i="27"/>
  <c r="L165" i="27"/>
  <c r="I165" i="27"/>
  <c r="R164" i="27" l="1"/>
  <c r="R233" i="27"/>
  <c r="R234" i="27"/>
  <c r="R32" i="27"/>
  <c r="R219" i="27"/>
  <c r="R226" i="27"/>
  <c r="R184" i="27"/>
  <c r="R261" i="27"/>
  <c r="R239" i="27"/>
  <c r="R225" i="27"/>
  <c r="R374" i="27"/>
  <c r="R187" i="27"/>
  <c r="R171" i="27"/>
  <c r="R212" i="27"/>
  <c r="R205" i="27"/>
  <c r="R263" i="27"/>
  <c r="R180" i="27"/>
  <c r="R185" i="27"/>
  <c r="R201" i="27"/>
  <c r="R264" i="27"/>
  <c r="R192" i="27"/>
  <c r="R29" i="27"/>
  <c r="R106" i="27"/>
  <c r="R200" i="27"/>
  <c r="R172" i="27"/>
  <c r="R194" i="27"/>
  <c r="R206" i="27"/>
  <c r="R262" i="27"/>
  <c r="R375" i="27"/>
  <c r="R295" i="27"/>
  <c r="R163" i="27"/>
  <c r="R113" i="27"/>
  <c r="R158" i="27"/>
  <c r="R198" i="27"/>
  <c r="R218" i="27"/>
  <c r="R215" i="27"/>
  <c r="R228" i="27"/>
  <c r="R296" i="27"/>
  <c r="R229" i="27"/>
  <c r="R156" i="27"/>
  <c r="R240" i="27"/>
  <c r="R149" i="27"/>
  <c r="R114" i="27"/>
  <c r="R170" i="27"/>
  <c r="R115" i="27"/>
  <c r="R107" i="27"/>
  <c r="R232" i="27"/>
  <c r="R165" i="27"/>
  <c r="R186" i="27"/>
  <c r="R204" i="27"/>
  <c r="R260" i="27"/>
  <c r="R173" i="27"/>
  <c r="R214" i="27"/>
  <c r="R220" i="27"/>
  <c r="R30" i="27"/>
  <c r="R250" i="27"/>
  <c r="R211" i="27"/>
  <c r="R221" i="27"/>
  <c r="R197" i="27"/>
  <c r="R193" i="27"/>
  <c r="Q130" i="27" l="1"/>
  <c r="P130" i="27"/>
  <c r="O130" i="27"/>
  <c r="I130" i="27"/>
  <c r="R130" i="27" l="1"/>
  <c r="Q157" i="27"/>
  <c r="P157" i="27"/>
  <c r="O157" i="27"/>
  <c r="I157" i="27"/>
  <c r="N159" i="27"/>
  <c r="M159" i="27"/>
  <c r="Q155" i="27"/>
  <c r="P155" i="27"/>
  <c r="O155" i="27"/>
  <c r="L155" i="27"/>
  <c r="I155" i="27"/>
  <c r="Q152" i="27"/>
  <c r="P152" i="27"/>
  <c r="O152" i="27"/>
  <c r="L152" i="27"/>
  <c r="I152" i="27"/>
  <c r="N150" i="27"/>
  <c r="Q150" i="27" s="1"/>
  <c r="M150" i="27"/>
  <c r="P150" i="27"/>
  <c r="L150" i="27"/>
  <c r="I150" i="27"/>
  <c r="Q148" i="27"/>
  <c r="P148" i="27"/>
  <c r="O148" i="27"/>
  <c r="L148" i="27"/>
  <c r="I148" i="27"/>
  <c r="Q131" i="27"/>
  <c r="P131" i="27"/>
  <c r="O131" i="27"/>
  <c r="L131" i="27"/>
  <c r="I131" i="27"/>
  <c r="Q128" i="27"/>
  <c r="P128" i="27"/>
  <c r="O128" i="27"/>
  <c r="L128" i="27"/>
  <c r="I128" i="27"/>
  <c r="I124" i="27"/>
  <c r="L124" i="27"/>
  <c r="O124" i="27"/>
  <c r="P124" i="27"/>
  <c r="Q124" i="27"/>
  <c r="I254" i="27"/>
  <c r="L254" i="27"/>
  <c r="O254" i="27"/>
  <c r="P254" i="27"/>
  <c r="Q254" i="27"/>
  <c r="I330" i="27"/>
  <c r="L330" i="27"/>
  <c r="O330" i="27"/>
  <c r="P330" i="27"/>
  <c r="Q330" i="27"/>
  <c r="Q138" i="27"/>
  <c r="P138" i="27"/>
  <c r="O138" i="27"/>
  <c r="L138" i="27"/>
  <c r="I138" i="27"/>
  <c r="Q136" i="27"/>
  <c r="P136" i="27"/>
  <c r="R136" i="27" s="1"/>
  <c r="O136" i="27"/>
  <c r="L136" i="27"/>
  <c r="I136" i="27"/>
  <c r="Q135" i="27"/>
  <c r="P135" i="27"/>
  <c r="O135" i="27"/>
  <c r="L135" i="27"/>
  <c r="I135" i="27"/>
  <c r="Q137" i="27"/>
  <c r="P137" i="27"/>
  <c r="R137" i="27" s="1"/>
  <c r="O137" i="27"/>
  <c r="L137" i="27"/>
  <c r="I137" i="27"/>
  <c r="Q129" i="27"/>
  <c r="P129" i="27"/>
  <c r="O129" i="27"/>
  <c r="L129" i="27"/>
  <c r="I129" i="27"/>
  <c r="I141" i="27"/>
  <c r="L141" i="27"/>
  <c r="O141" i="27"/>
  <c r="P141" i="27"/>
  <c r="Q141" i="27"/>
  <c r="I142" i="27"/>
  <c r="L142" i="27"/>
  <c r="O142" i="27"/>
  <c r="P142" i="27"/>
  <c r="Q142" i="27"/>
  <c r="I143" i="27"/>
  <c r="L143" i="27"/>
  <c r="O143" i="27"/>
  <c r="P143" i="27"/>
  <c r="Q143" i="27"/>
  <c r="I144" i="27"/>
  <c r="L144" i="27"/>
  <c r="O144" i="27"/>
  <c r="P144" i="27"/>
  <c r="Q144" i="27"/>
  <c r="I145" i="27"/>
  <c r="L145" i="27"/>
  <c r="O145" i="27"/>
  <c r="P145" i="27"/>
  <c r="Q145" i="27"/>
  <c r="Q127" i="27"/>
  <c r="P127" i="27"/>
  <c r="O127" i="27"/>
  <c r="L127" i="27"/>
  <c r="I127" i="27"/>
  <c r="Q123" i="27"/>
  <c r="P123" i="27"/>
  <c r="O123" i="27"/>
  <c r="I123" i="27"/>
  <c r="R128" i="27" l="1"/>
  <c r="R148" i="27"/>
  <c r="R157" i="27"/>
  <c r="R124" i="27"/>
  <c r="R138" i="27"/>
  <c r="R330" i="27"/>
  <c r="R142" i="27"/>
  <c r="R123" i="27"/>
  <c r="R135" i="27"/>
  <c r="R144" i="27"/>
  <c r="R129" i="27"/>
  <c r="R131" i="27"/>
  <c r="R145" i="27"/>
  <c r="R254" i="27"/>
  <c r="R155" i="27"/>
  <c r="R141" i="27"/>
  <c r="R143" i="27"/>
  <c r="R152" i="27"/>
  <c r="O150" i="27"/>
  <c r="R150" i="27"/>
  <c r="R127" i="27"/>
  <c r="I121" i="27" l="1"/>
  <c r="L121" i="27"/>
  <c r="O121" i="27"/>
  <c r="P121" i="27"/>
  <c r="Q121" i="27"/>
  <c r="L110" i="27"/>
  <c r="O110" i="27"/>
  <c r="P110" i="27"/>
  <c r="Q110" i="27"/>
  <c r="Q108" i="27"/>
  <c r="P108" i="27"/>
  <c r="O108" i="27"/>
  <c r="L108" i="27"/>
  <c r="I108" i="27"/>
  <c r="Q85" i="27"/>
  <c r="P85" i="27"/>
  <c r="O85" i="27"/>
  <c r="L85" i="27"/>
  <c r="I85" i="27"/>
  <c r="Q101" i="27"/>
  <c r="P101" i="27"/>
  <c r="O101" i="27"/>
  <c r="L101" i="27"/>
  <c r="I101" i="27"/>
  <c r="Q94" i="27"/>
  <c r="P94" i="27"/>
  <c r="O94" i="27"/>
  <c r="L94" i="27"/>
  <c r="I94" i="27"/>
  <c r="Q87" i="27"/>
  <c r="P87" i="27"/>
  <c r="O87" i="27"/>
  <c r="L87" i="27"/>
  <c r="I87" i="27"/>
  <c r="I120" i="27"/>
  <c r="L120" i="27"/>
  <c r="O120" i="27"/>
  <c r="P120" i="27"/>
  <c r="Q120" i="27"/>
  <c r="I102" i="27"/>
  <c r="L102" i="27"/>
  <c r="O102" i="27"/>
  <c r="P102" i="27"/>
  <c r="Q102" i="27"/>
  <c r="R102" i="27" s="1"/>
  <c r="Q96" i="27"/>
  <c r="P96" i="27"/>
  <c r="O96" i="27"/>
  <c r="L96" i="27"/>
  <c r="I96" i="27"/>
  <c r="Q100" i="27"/>
  <c r="P100" i="27"/>
  <c r="O100" i="27"/>
  <c r="L100" i="27"/>
  <c r="I100" i="27"/>
  <c r="I95" i="27"/>
  <c r="L95" i="27"/>
  <c r="O95" i="27"/>
  <c r="P95" i="27"/>
  <c r="Q95" i="27"/>
  <c r="I93" i="27"/>
  <c r="L93" i="27"/>
  <c r="O93" i="27"/>
  <c r="P93" i="27"/>
  <c r="Q93" i="27"/>
  <c r="I88" i="27"/>
  <c r="L88" i="27"/>
  <c r="O88" i="27"/>
  <c r="P88" i="27"/>
  <c r="Q88" i="27"/>
  <c r="I86" i="27"/>
  <c r="L86" i="27"/>
  <c r="O86" i="27"/>
  <c r="P86" i="27"/>
  <c r="Q86" i="27"/>
  <c r="I36" i="27"/>
  <c r="L36" i="27"/>
  <c r="O36" i="27"/>
  <c r="P36" i="27"/>
  <c r="Q36" i="27"/>
  <c r="I82" i="27"/>
  <c r="L82" i="27"/>
  <c r="O82" i="27"/>
  <c r="P82" i="27"/>
  <c r="Q82" i="27"/>
  <c r="I80" i="27"/>
  <c r="L80" i="27"/>
  <c r="O80" i="27"/>
  <c r="P80" i="27"/>
  <c r="Q80" i="27"/>
  <c r="Q78" i="27"/>
  <c r="P78" i="27"/>
  <c r="R78" i="27" s="1"/>
  <c r="O78" i="27"/>
  <c r="L78" i="27"/>
  <c r="I78" i="27"/>
  <c r="Q75" i="27"/>
  <c r="P75" i="27"/>
  <c r="O75" i="27"/>
  <c r="L75" i="27"/>
  <c r="I75" i="27"/>
  <c r="Q73" i="27"/>
  <c r="P73" i="27"/>
  <c r="O73" i="27"/>
  <c r="L73" i="27"/>
  <c r="I73" i="27"/>
  <c r="I79" i="27"/>
  <c r="L79" i="27"/>
  <c r="O79" i="27"/>
  <c r="P79" i="27"/>
  <c r="Q79" i="27"/>
  <c r="I74" i="27"/>
  <c r="L74" i="27"/>
  <c r="O74" i="27"/>
  <c r="P74" i="27"/>
  <c r="Q74" i="27"/>
  <c r="I68" i="27"/>
  <c r="L68" i="27"/>
  <c r="O68" i="27"/>
  <c r="P68" i="27"/>
  <c r="Q68" i="27"/>
  <c r="I71" i="27"/>
  <c r="L71" i="27"/>
  <c r="O71" i="27"/>
  <c r="P71" i="27"/>
  <c r="Q71" i="27"/>
  <c r="I99" i="27"/>
  <c r="L99" i="27"/>
  <c r="O99" i="27"/>
  <c r="P99" i="27"/>
  <c r="Q99" i="27"/>
  <c r="I61" i="27"/>
  <c r="L61" i="27"/>
  <c r="O61" i="27"/>
  <c r="P61" i="27"/>
  <c r="Q61" i="27"/>
  <c r="I72" i="27"/>
  <c r="L72" i="27"/>
  <c r="O72" i="27"/>
  <c r="P72" i="27"/>
  <c r="Q72" i="27"/>
  <c r="I64" i="27"/>
  <c r="L64" i="27"/>
  <c r="O64" i="27"/>
  <c r="P64" i="27"/>
  <c r="Q64" i="27"/>
  <c r="Q59" i="27"/>
  <c r="P59" i="27"/>
  <c r="O59" i="27"/>
  <c r="L59" i="27"/>
  <c r="I59" i="27"/>
  <c r="R96" i="27" l="1"/>
  <c r="R93" i="27"/>
  <c r="R108" i="27"/>
  <c r="R73" i="27"/>
  <c r="R64" i="27"/>
  <c r="R120" i="27"/>
  <c r="R79" i="27"/>
  <c r="R100" i="27"/>
  <c r="R86" i="27"/>
  <c r="R82" i="27"/>
  <c r="R94" i="27"/>
  <c r="R59" i="27"/>
  <c r="R85" i="27"/>
  <c r="R75" i="27"/>
  <c r="R95" i="27"/>
  <c r="R88" i="27"/>
  <c r="R36" i="27"/>
  <c r="R80" i="27"/>
  <c r="R99" i="27"/>
  <c r="R110" i="27"/>
  <c r="R68" i="27"/>
  <c r="R101" i="27"/>
  <c r="R72" i="27"/>
  <c r="R121" i="27"/>
  <c r="R74" i="27"/>
  <c r="R71" i="27"/>
  <c r="R87" i="27"/>
  <c r="R61" i="27"/>
  <c r="Q57" i="27"/>
  <c r="P57" i="27"/>
  <c r="O57" i="27"/>
  <c r="I57" i="27"/>
  <c r="Q60" i="27"/>
  <c r="P60" i="27"/>
  <c r="O60" i="27"/>
  <c r="L60" i="27"/>
  <c r="I60" i="27"/>
  <c r="Q58" i="27"/>
  <c r="P58" i="27"/>
  <c r="O58" i="27"/>
  <c r="L58" i="27"/>
  <c r="I58" i="27"/>
  <c r="Q53" i="27"/>
  <c r="P53" i="27"/>
  <c r="O53" i="27"/>
  <c r="L53" i="27"/>
  <c r="I53" i="27"/>
  <c r="Q52" i="27"/>
  <c r="P52" i="27"/>
  <c r="O52" i="27"/>
  <c r="L52" i="27"/>
  <c r="I52" i="27"/>
  <c r="R58" i="27" l="1"/>
  <c r="R60" i="27"/>
  <c r="R52" i="27"/>
  <c r="R57" i="27"/>
  <c r="R53" i="27"/>
  <c r="Q54" i="27" l="1"/>
  <c r="P54" i="27"/>
  <c r="O54" i="27"/>
  <c r="L54" i="27"/>
  <c r="I54" i="27"/>
  <c r="Q46" i="27"/>
  <c r="P46" i="27"/>
  <c r="O46" i="27"/>
  <c r="L46" i="27"/>
  <c r="I46" i="27"/>
  <c r="Q45" i="27"/>
  <c r="P45" i="27"/>
  <c r="O45" i="27"/>
  <c r="L45" i="27"/>
  <c r="I45" i="27"/>
  <c r="Q47" i="27"/>
  <c r="P47" i="27"/>
  <c r="O47" i="27"/>
  <c r="L47" i="27"/>
  <c r="I47" i="27"/>
  <c r="Q65" i="27"/>
  <c r="P65" i="27"/>
  <c r="O65" i="27"/>
  <c r="L65" i="27"/>
  <c r="I65" i="27"/>
  <c r="Q43" i="27"/>
  <c r="P43" i="27"/>
  <c r="O43" i="27"/>
  <c r="Q40" i="27"/>
  <c r="P40" i="27"/>
  <c r="O40" i="27"/>
  <c r="L40" i="27"/>
  <c r="I40" i="27"/>
  <c r="Q38" i="27"/>
  <c r="P38" i="27"/>
  <c r="O38" i="27"/>
  <c r="L38" i="27"/>
  <c r="I38" i="27"/>
  <c r="Q33" i="27"/>
  <c r="P33" i="27"/>
  <c r="O33" i="27"/>
  <c r="L33" i="27"/>
  <c r="I33" i="27"/>
  <c r="I37" i="27"/>
  <c r="L37" i="27"/>
  <c r="O37" i="27"/>
  <c r="P37" i="27"/>
  <c r="Q37" i="27"/>
  <c r="I44" i="27"/>
  <c r="L44" i="27"/>
  <c r="O44" i="27"/>
  <c r="P44" i="27"/>
  <c r="Q44" i="27"/>
  <c r="R44" i="27" s="1"/>
  <c r="I51" i="27"/>
  <c r="L51" i="27"/>
  <c r="O51" i="27"/>
  <c r="P51" i="27"/>
  <c r="Q51" i="27"/>
  <c r="I50" i="27"/>
  <c r="L50" i="27"/>
  <c r="O50" i="27"/>
  <c r="P50" i="27"/>
  <c r="Q50" i="27"/>
  <c r="Q26" i="27"/>
  <c r="P26" i="27"/>
  <c r="O26" i="27"/>
  <c r="L26" i="27"/>
  <c r="I26" i="27"/>
  <c r="Q23" i="27"/>
  <c r="P23" i="27"/>
  <c r="O23" i="27"/>
  <c r="L23" i="27"/>
  <c r="I23" i="27"/>
  <c r="R51" i="27" l="1"/>
  <c r="R50" i="27"/>
  <c r="R40" i="27"/>
  <c r="R37" i="27"/>
  <c r="R23" i="27"/>
  <c r="R65" i="27"/>
  <c r="R43" i="27"/>
  <c r="R38" i="27"/>
  <c r="R46" i="27"/>
  <c r="R47" i="27"/>
  <c r="R54" i="27"/>
  <c r="R33" i="27"/>
  <c r="R45" i="27"/>
  <c r="R26" i="27"/>
  <c r="I39" i="27"/>
  <c r="L39" i="27"/>
  <c r="O39" i="27"/>
  <c r="P39" i="27"/>
  <c r="Q39" i="27"/>
  <c r="I66" i="27"/>
  <c r="L66" i="27"/>
  <c r="O66" i="27"/>
  <c r="P66" i="27"/>
  <c r="Q66" i="27"/>
  <c r="Q346" i="27"/>
  <c r="P346" i="27"/>
  <c r="O346" i="27"/>
  <c r="L346" i="27"/>
  <c r="I346" i="27"/>
  <c r="Q333" i="27"/>
  <c r="P333" i="27"/>
  <c r="O333" i="27"/>
  <c r="L333" i="27"/>
  <c r="I333" i="27"/>
  <c r="Q253" i="27"/>
  <c r="P253" i="27"/>
  <c r="O253" i="27"/>
  <c r="L253" i="27"/>
  <c r="I253" i="27"/>
  <c r="Q179" i="27"/>
  <c r="P179" i="27"/>
  <c r="O179" i="27"/>
  <c r="L179" i="27"/>
  <c r="I179" i="27"/>
  <c r="Q178" i="27"/>
  <c r="P178" i="27"/>
  <c r="O178" i="27"/>
  <c r="L178" i="27"/>
  <c r="I178" i="27"/>
  <c r="Q177" i="27"/>
  <c r="P177" i="27"/>
  <c r="O177" i="27"/>
  <c r="L177" i="27"/>
  <c r="I177" i="27"/>
  <c r="Q176" i="27"/>
  <c r="P176" i="27"/>
  <c r="O176" i="27"/>
  <c r="L176" i="27"/>
  <c r="I176" i="27"/>
  <c r="Q169" i="27"/>
  <c r="P169" i="27"/>
  <c r="O169" i="27"/>
  <c r="L169" i="27"/>
  <c r="I169" i="27"/>
  <c r="Q159" i="27"/>
  <c r="P159" i="27"/>
  <c r="O159" i="27"/>
  <c r="L159" i="27"/>
  <c r="I159" i="27"/>
  <c r="Q117" i="27"/>
  <c r="P117" i="27"/>
  <c r="O117" i="27"/>
  <c r="L117" i="27"/>
  <c r="I117" i="27"/>
  <c r="Q116" i="27"/>
  <c r="P116" i="27"/>
  <c r="O116" i="27"/>
  <c r="L116" i="27"/>
  <c r="I116" i="27"/>
  <c r="Q24" i="27"/>
  <c r="P24" i="27"/>
  <c r="O24" i="27"/>
  <c r="L24" i="27"/>
  <c r="I24" i="27"/>
  <c r="Q22" i="27"/>
  <c r="P22" i="27"/>
  <c r="O22" i="27"/>
  <c r="L22" i="27"/>
  <c r="I22" i="27"/>
  <c r="Q19" i="27"/>
  <c r="P19" i="27"/>
  <c r="O19" i="27"/>
  <c r="L19" i="27"/>
  <c r="I19" i="27"/>
  <c r="Q18" i="27"/>
  <c r="P18" i="27"/>
  <c r="O18" i="27"/>
  <c r="L18" i="27"/>
  <c r="I18" i="27"/>
  <c r="I17" i="27"/>
  <c r="L17" i="27"/>
  <c r="O17" i="27"/>
  <c r="P17" i="27"/>
  <c r="Q17" i="27"/>
  <c r="R253" i="27" l="1"/>
  <c r="R176" i="27"/>
  <c r="R17" i="27"/>
  <c r="R159" i="27"/>
  <c r="R66" i="27"/>
  <c r="R116" i="27"/>
  <c r="R179" i="27"/>
  <c r="R178" i="27"/>
  <c r="R346" i="27"/>
  <c r="R22" i="27"/>
  <c r="R169" i="27"/>
  <c r="R333" i="27"/>
  <c r="R39" i="27"/>
  <c r="R18" i="27"/>
  <c r="R19" i="27"/>
  <c r="R24" i="27"/>
  <c r="R177" i="27"/>
  <c r="R117" i="27"/>
  <c r="Q16" i="27" l="1"/>
  <c r="P16" i="27"/>
  <c r="O16" i="27"/>
  <c r="L16" i="27"/>
  <c r="I16" i="27"/>
  <c r="Q369" i="32"/>
  <c r="P369" i="32"/>
  <c r="O369" i="32"/>
  <c r="L369" i="32"/>
  <c r="I369" i="32"/>
  <c r="Q368" i="32"/>
  <c r="P368" i="32"/>
  <c r="O368" i="32"/>
  <c r="L368" i="32"/>
  <c r="I368" i="32"/>
  <c r="Q364" i="32"/>
  <c r="P364" i="32"/>
  <c r="O364" i="32"/>
  <c r="L364" i="32"/>
  <c r="I364" i="32"/>
  <c r="Q363" i="32"/>
  <c r="P363" i="32"/>
  <c r="O363" i="32"/>
  <c r="L363" i="32"/>
  <c r="I363" i="32"/>
  <c r="Q362" i="32"/>
  <c r="P362" i="32"/>
  <c r="O362" i="32"/>
  <c r="L362" i="32"/>
  <c r="I362" i="32"/>
  <c r="Q361" i="32"/>
  <c r="P361" i="32"/>
  <c r="O361" i="32"/>
  <c r="L361" i="32"/>
  <c r="I361" i="32"/>
  <c r="Q360" i="32"/>
  <c r="P360" i="32"/>
  <c r="O360" i="32"/>
  <c r="L360" i="32"/>
  <c r="I360" i="32"/>
  <c r="Q356" i="32"/>
  <c r="P356" i="32"/>
  <c r="O356" i="32"/>
  <c r="L356" i="32"/>
  <c r="I356" i="32"/>
  <c r="Q355" i="32"/>
  <c r="P355" i="32"/>
  <c r="O355" i="32"/>
  <c r="L355" i="32"/>
  <c r="I355" i="32"/>
  <c r="Q354" i="32"/>
  <c r="P354" i="32"/>
  <c r="O354" i="32"/>
  <c r="L354" i="32"/>
  <c r="Q353" i="32"/>
  <c r="P353" i="32"/>
  <c r="O353" i="32"/>
  <c r="L353" i="32"/>
  <c r="I353" i="32"/>
  <c r="Q349" i="32"/>
  <c r="P349" i="32"/>
  <c r="O349" i="32"/>
  <c r="L349" i="32"/>
  <c r="I349" i="32"/>
  <c r="Q348" i="32"/>
  <c r="P348" i="32"/>
  <c r="O348" i="32"/>
  <c r="L348" i="32"/>
  <c r="I348" i="32"/>
  <c r="Q347" i="32"/>
  <c r="P347" i="32"/>
  <c r="O347" i="32"/>
  <c r="L347" i="32"/>
  <c r="I347" i="32"/>
  <c r="Q346" i="32"/>
  <c r="P346" i="32"/>
  <c r="O346" i="32"/>
  <c r="L346" i="32"/>
  <c r="I346" i="32"/>
  <c r="Q343" i="32"/>
  <c r="P343" i="32"/>
  <c r="O343" i="32"/>
  <c r="L343" i="32"/>
  <c r="I343" i="32"/>
  <c r="Q341" i="32"/>
  <c r="P341" i="32"/>
  <c r="O341" i="32"/>
  <c r="L341" i="32"/>
  <c r="I341" i="32"/>
  <c r="Q340" i="32"/>
  <c r="P340" i="32"/>
  <c r="O340" i="32"/>
  <c r="L340" i="32"/>
  <c r="I340" i="32"/>
  <c r="Q339" i="32"/>
  <c r="P339" i="32"/>
  <c r="O339" i="32"/>
  <c r="L339" i="32"/>
  <c r="I339" i="32"/>
  <c r="Q336" i="32"/>
  <c r="P336" i="32"/>
  <c r="O336" i="32"/>
  <c r="I336" i="32"/>
  <c r="Q335" i="32"/>
  <c r="P335" i="32"/>
  <c r="O335" i="32"/>
  <c r="L335" i="32"/>
  <c r="I335" i="32"/>
  <c r="Q334" i="32"/>
  <c r="P334" i="32"/>
  <c r="O334" i="32"/>
  <c r="L334" i="32"/>
  <c r="I334" i="32"/>
  <c r="Q333" i="32"/>
  <c r="P333" i="32"/>
  <c r="O333" i="32"/>
  <c r="L333" i="32"/>
  <c r="I333" i="32"/>
  <c r="Q332" i="32"/>
  <c r="P332" i="32"/>
  <c r="O332" i="32"/>
  <c r="L332" i="32"/>
  <c r="I332" i="32"/>
  <c r="Q329" i="32"/>
  <c r="P329" i="32"/>
  <c r="O329" i="32"/>
  <c r="L329" i="32"/>
  <c r="I329" i="32"/>
  <c r="Q328" i="32"/>
  <c r="P328" i="32"/>
  <c r="O328" i="32"/>
  <c r="L328" i="32"/>
  <c r="I328" i="32"/>
  <c r="Q327" i="32"/>
  <c r="P327" i="32"/>
  <c r="O327" i="32"/>
  <c r="L327" i="32"/>
  <c r="I327" i="32"/>
  <c r="Q326" i="32"/>
  <c r="P326" i="32"/>
  <c r="O326" i="32"/>
  <c r="L326" i="32"/>
  <c r="I326" i="32"/>
  <c r="Q325" i="32"/>
  <c r="P325" i="32"/>
  <c r="O325" i="32"/>
  <c r="L325" i="32"/>
  <c r="I325" i="32"/>
  <c r="Q322" i="32"/>
  <c r="P322" i="32"/>
  <c r="O322" i="32"/>
  <c r="L322" i="32"/>
  <c r="I322" i="32"/>
  <c r="Q321" i="32"/>
  <c r="P321" i="32"/>
  <c r="O321" i="32"/>
  <c r="L321" i="32"/>
  <c r="I321" i="32"/>
  <c r="Q318" i="32"/>
  <c r="P318" i="32"/>
  <c r="O318" i="32"/>
  <c r="L318" i="32"/>
  <c r="I318" i="32"/>
  <c r="Q314" i="32"/>
  <c r="P314" i="32"/>
  <c r="O314" i="32"/>
  <c r="L314" i="32"/>
  <c r="I314" i="32"/>
  <c r="Q311" i="32"/>
  <c r="P311" i="32"/>
  <c r="O311" i="32"/>
  <c r="L311" i="32"/>
  <c r="I311" i="32"/>
  <c r="Q307" i="32"/>
  <c r="P307" i="32"/>
  <c r="O307" i="32"/>
  <c r="L307" i="32"/>
  <c r="Q306" i="32"/>
  <c r="P306" i="32"/>
  <c r="O306" i="32"/>
  <c r="L306" i="32"/>
  <c r="I306" i="32"/>
  <c r="Q304" i="32"/>
  <c r="P304" i="32"/>
  <c r="O304" i="32"/>
  <c r="L304" i="32"/>
  <c r="I304" i="32"/>
  <c r="Q301" i="32"/>
  <c r="P301" i="32"/>
  <c r="O301" i="32"/>
  <c r="L301" i="32"/>
  <c r="I301" i="32"/>
  <c r="Q300" i="32"/>
  <c r="P300" i="32"/>
  <c r="O300" i="32"/>
  <c r="L300" i="32"/>
  <c r="I300" i="32"/>
  <c r="Q299" i="32"/>
  <c r="P299" i="32"/>
  <c r="O299" i="32"/>
  <c r="L299" i="32"/>
  <c r="I299" i="32"/>
  <c r="Q298" i="32"/>
  <c r="P298" i="32"/>
  <c r="O298" i="32"/>
  <c r="L298" i="32"/>
  <c r="I298" i="32"/>
  <c r="Q297" i="32"/>
  <c r="P297" i="32"/>
  <c r="O297" i="32"/>
  <c r="L297" i="32"/>
  <c r="I297" i="32"/>
  <c r="Q294" i="32"/>
  <c r="P294" i="32"/>
  <c r="O294" i="32"/>
  <c r="L294" i="32"/>
  <c r="I294" i="32"/>
  <c r="Q293" i="32"/>
  <c r="P293" i="32"/>
  <c r="O293" i="32"/>
  <c r="L293" i="32"/>
  <c r="I293" i="32"/>
  <c r="Q292" i="32"/>
  <c r="P292" i="32"/>
  <c r="O292" i="32"/>
  <c r="L292" i="32"/>
  <c r="I292" i="32"/>
  <c r="Q291" i="32"/>
  <c r="P291" i="32"/>
  <c r="O291" i="32"/>
  <c r="L291" i="32"/>
  <c r="I291" i="32"/>
  <c r="Q290" i="32"/>
  <c r="P290" i="32"/>
  <c r="O290" i="32"/>
  <c r="L290" i="32"/>
  <c r="I290" i="32"/>
  <c r="Q287" i="32"/>
  <c r="P287" i="32"/>
  <c r="O287" i="32"/>
  <c r="L287" i="32"/>
  <c r="I287" i="32"/>
  <c r="Q286" i="32"/>
  <c r="P286" i="32"/>
  <c r="O286" i="32"/>
  <c r="L286" i="32"/>
  <c r="I286" i="32"/>
  <c r="Q285" i="32"/>
  <c r="P285" i="32"/>
  <c r="O285" i="32"/>
  <c r="L285" i="32"/>
  <c r="I285" i="32"/>
  <c r="Q284" i="32"/>
  <c r="P284" i="32"/>
  <c r="O284" i="32"/>
  <c r="L284" i="32"/>
  <c r="I284" i="32"/>
  <c r="Q279" i="32"/>
  <c r="P279" i="32"/>
  <c r="O279" i="32"/>
  <c r="L279" i="32"/>
  <c r="I279" i="32"/>
  <c r="Q278" i="32"/>
  <c r="P278" i="32"/>
  <c r="O278" i="32"/>
  <c r="L278" i="32"/>
  <c r="I278" i="32"/>
  <c r="Q277" i="32"/>
  <c r="P277" i="32"/>
  <c r="O277" i="32"/>
  <c r="L277" i="32"/>
  <c r="I277" i="32"/>
  <c r="Q273" i="32"/>
  <c r="P273" i="32"/>
  <c r="O273" i="32"/>
  <c r="L273" i="32"/>
  <c r="I273" i="32"/>
  <c r="Q272" i="32"/>
  <c r="P272" i="32"/>
  <c r="O272" i="32"/>
  <c r="L272" i="32"/>
  <c r="I272" i="32"/>
  <c r="Q271" i="32"/>
  <c r="P271" i="32"/>
  <c r="O271" i="32"/>
  <c r="L271" i="32"/>
  <c r="I271" i="32"/>
  <c r="Q270" i="32"/>
  <c r="P270" i="32"/>
  <c r="O270" i="32"/>
  <c r="L270" i="32"/>
  <c r="I270" i="32"/>
  <c r="Q269" i="32"/>
  <c r="P269" i="32"/>
  <c r="O269" i="32"/>
  <c r="L269" i="32"/>
  <c r="I269" i="32"/>
  <c r="Q266" i="32"/>
  <c r="P266" i="32"/>
  <c r="O266" i="32"/>
  <c r="L266" i="32"/>
  <c r="I266" i="32"/>
  <c r="Q265" i="32"/>
  <c r="P265" i="32"/>
  <c r="O265" i="32"/>
  <c r="L265" i="32"/>
  <c r="I265" i="32"/>
  <c r="Q264" i="32"/>
  <c r="P264" i="32"/>
  <c r="O264" i="32"/>
  <c r="L264" i="32"/>
  <c r="I264" i="32"/>
  <c r="Q263" i="32"/>
  <c r="P263" i="32"/>
  <c r="O263" i="32"/>
  <c r="L263" i="32"/>
  <c r="I263" i="32"/>
  <c r="Q262" i="32"/>
  <c r="P262" i="32"/>
  <c r="O262" i="32"/>
  <c r="L262" i="32"/>
  <c r="I262" i="32"/>
  <c r="Q259" i="32"/>
  <c r="P259" i="32"/>
  <c r="O259" i="32"/>
  <c r="L259" i="32"/>
  <c r="I259" i="32"/>
  <c r="Q258" i="32"/>
  <c r="P258" i="32"/>
  <c r="O258" i="32"/>
  <c r="L258" i="32"/>
  <c r="I258" i="32"/>
  <c r="Q257" i="32"/>
  <c r="P257" i="32"/>
  <c r="O257" i="32"/>
  <c r="L257" i="32"/>
  <c r="I257" i="32"/>
  <c r="Q256" i="32"/>
  <c r="P256" i="32"/>
  <c r="O256" i="32"/>
  <c r="L256" i="32"/>
  <c r="I256" i="32"/>
  <c r="Q255" i="32"/>
  <c r="P255" i="32"/>
  <c r="O255" i="32"/>
  <c r="L255" i="32"/>
  <c r="I255" i="32"/>
  <c r="Q235" i="32"/>
  <c r="P235" i="32"/>
  <c r="O235" i="32"/>
  <c r="L235" i="32"/>
  <c r="I235" i="32"/>
  <c r="Q230" i="32"/>
  <c r="P230" i="32"/>
  <c r="O230" i="32"/>
  <c r="L230" i="32"/>
  <c r="I230" i="32"/>
  <c r="Q227" i="32"/>
  <c r="P227" i="32"/>
  <c r="O227" i="32"/>
  <c r="L227" i="32"/>
  <c r="I227" i="32"/>
  <c r="Q223" i="32"/>
  <c r="P223" i="32"/>
  <c r="O223" i="32"/>
  <c r="L223" i="32"/>
  <c r="I223" i="32"/>
  <c r="Q217" i="32"/>
  <c r="P217" i="32"/>
  <c r="O217" i="32"/>
  <c r="L217" i="32"/>
  <c r="I217" i="32"/>
  <c r="Q215" i="32"/>
  <c r="P215" i="32"/>
  <c r="O215" i="32"/>
  <c r="L215" i="32"/>
  <c r="I215" i="32"/>
  <c r="Q209" i="32"/>
  <c r="P209" i="32"/>
  <c r="O209" i="32"/>
  <c r="L209" i="32"/>
  <c r="Q208" i="32"/>
  <c r="P208" i="32"/>
  <c r="O208" i="32"/>
  <c r="L208" i="32"/>
  <c r="I208" i="32"/>
  <c r="Q207" i="32"/>
  <c r="P207" i="32"/>
  <c r="O207" i="32"/>
  <c r="L207" i="32"/>
  <c r="I207" i="32"/>
  <c r="Q206" i="32"/>
  <c r="P206" i="32"/>
  <c r="O206" i="32"/>
  <c r="L206" i="32"/>
  <c r="I206" i="32"/>
  <c r="Q202" i="32"/>
  <c r="P202" i="32"/>
  <c r="O202" i="32"/>
  <c r="L202" i="32"/>
  <c r="I202" i="32"/>
  <c r="Q201" i="32"/>
  <c r="P201" i="32"/>
  <c r="O201" i="32"/>
  <c r="L201" i="32"/>
  <c r="I201" i="32"/>
  <c r="Q195" i="32"/>
  <c r="P195" i="32"/>
  <c r="O195" i="32"/>
  <c r="L195" i="32"/>
  <c r="I195" i="32"/>
  <c r="Q194" i="32"/>
  <c r="P194" i="32"/>
  <c r="O194" i="32"/>
  <c r="L194" i="32"/>
  <c r="I194" i="32"/>
  <c r="Q188" i="32"/>
  <c r="P188" i="32"/>
  <c r="O188" i="32"/>
  <c r="L188" i="32"/>
  <c r="I188" i="32"/>
  <c r="Q187" i="32"/>
  <c r="P187" i="32"/>
  <c r="O187" i="32"/>
  <c r="L187" i="32"/>
  <c r="I187" i="32"/>
  <c r="Q186" i="32"/>
  <c r="P186" i="32"/>
  <c r="O186" i="32"/>
  <c r="L186" i="32"/>
  <c r="I186" i="32"/>
  <c r="Q185" i="32"/>
  <c r="P185" i="32"/>
  <c r="O185" i="32"/>
  <c r="L185" i="32"/>
  <c r="I185" i="32"/>
  <c r="Q178" i="32"/>
  <c r="P178" i="32"/>
  <c r="O178" i="32"/>
  <c r="L178" i="32"/>
  <c r="I178" i="32"/>
  <c r="Q175" i="32"/>
  <c r="P175" i="32"/>
  <c r="O175" i="32"/>
  <c r="L175" i="32"/>
  <c r="I175" i="32"/>
  <c r="Q167" i="32"/>
  <c r="P167" i="32"/>
  <c r="O167" i="32"/>
  <c r="L167" i="32"/>
  <c r="I167" i="32"/>
  <c r="Q165" i="32"/>
  <c r="P165" i="32"/>
  <c r="O165" i="32"/>
  <c r="L165" i="32"/>
  <c r="I165" i="32"/>
  <c r="Q161" i="32"/>
  <c r="P161" i="32"/>
  <c r="O161" i="32"/>
  <c r="L161" i="32"/>
  <c r="I161" i="32"/>
  <c r="Q160" i="32"/>
  <c r="P160" i="32"/>
  <c r="O160" i="32"/>
  <c r="L160" i="32"/>
  <c r="I160" i="32"/>
  <c r="Q157" i="32"/>
  <c r="P157" i="32"/>
  <c r="O157" i="32"/>
  <c r="L157" i="32"/>
  <c r="I157" i="32"/>
  <c r="Q154" i="32"/>
  <c r="P154" i="32"/>
  <c r="O154" i="32"/>
  <c r="L154" i="32"/>
  <c r="I154" i="32"/>
  <c r="Q152" i="32"/>
  <c r="P152" i="32"/>
  <c r="O152" i="32"/>
  <c r="L152" i="32"/>
  <c r="I152" i="32"/>
  <c r="Q150" i="32"/>
  <c r="P150" i="32"/>
  <c r="O150" i="32"/>
  <c r="L150" i="32"/>
  <c r="I150" i="32"/>
  <c r="Q147" i="32"/>
  <c r="P147" i="32"/>
  <c r="O147" i="32"/>
  <c r="L147" i="32"/>
  <c r="I147" i="32"/>
  <c r="Q145" i="32"/>
  <c r="P145" i="32"/>
  <c r="O145" i="32"/>
  <c r="L145" i="32"/>
  <c r="I145" i="32"/>
  <c r="Q133" i="32"/>
  <c r="P133" i="32"/>
  <c r="O133" i="32"/>
  <c r="L133" i="32"/>
  <c r="I133" i="32"/>
  <c r="Q132" i="32"/>
  <c r="P132" i="32"/>
  <c r="O132" i="32"/>
  <c r="L132" i="32"/>
  <c r="I132" i="32"/>
  <c r="Q126" i="32"/>
  <c r="P126" i="32"/>
  <c r="O126" i="32"/>
  <c r="L126" i="32"/>
  <c r="I126" i="32"/>
  <c r="Q118" i="32"/>
  <c r="P118" i="32"/>
  <c r="O118" i="32"/>
  <c r="L118" i="32"/>
  <c r="I118" i="32"/>
  <c r="Q28" i="32"/>
  <c r="P28" i="32"/>
  <c r="O28" i="32"/>
  <c r="L28" i="32"/>
  <c r="I28" i="32"/>
  <c r="R262" i="32" l="1"/>
  <c r="R279" i="32"/>
  <c r="R299" i="32"/>
  <c r="R333" i="32"/>
  <c r="R340" i="32"/>
  <c r="R368" i="32"/>
  <c r="R306" i="32"/>
  <c r="R154" i="32"/>
  <c r="R263" i="32"/>
  <c r="R284" i="32"/>
  <c r="R300" i="32"/>
  <c r="R341" i="32"/>
  <c r="R369" i="32"/>
  <c r="R215" i="32"/>
  <c r="R160" i="32"/>
  <c r="R321" i="32"/>
  <c r="R259" i="32"/>
  <c r="R278" i="32"/>
  <c r="R298" i="32"/>
  <c r="R339" i="32"/>
  <c r="R364" i="32"/>
  <c r="R362" i="32"/>
  <c r="R145" i="32"/>
  <c r="R269" i="32"/>
  <c r="R290" i="32"/>
  <c r="R348" i="32"/>
  <c r="R356" i="32"/>
  <c r="R217" i="32"/>
  <c r="R118" i="32"/>
  <c r="R266" i="32"/>
  <c r="R28" i="32"/>
  <c r="R132" i="32"/>
  <c r="R257" i="32"/>
  <c r="R273" i="32"/>
  <c r="R335" i="32"/>
  <c r="R147" i="32"/>
  <c r="R227" i="32"/>
  <c r="R360" i="32"/>
  <c r="R256" i="32"/>
  <c r="R272" i="32"/>
  <c r="R293" i="32"/>
  <c r="R327" i="32"/>
  <c r="R361" i="32"/>
  <c r="R165" i="32"/>
  <c r="R223" i="32"/>
  <c r="R235" i="32"/>
  <c r="R270" i="32"/>
  <c r="R291" i="32"/>
  <c r="R325" i="32"/>
  <c r="R349" i="32"/>
  <c r="R287" i="32"/>
  <c r="R294" i="32"/>
  <c r="R126" i="32"/>
  <c r="R152" i="32"/>
  <c r="R258" i="32"/>
  <c r="R277" i="32"/>
  <c r="R297" i="32"/>
  <c r="R329" i="32"/>
  <c r="R336" i="32"/>
  <c r="R209" i="32"/>
  <c r="R347" i="32"/>
  <c r="R354" i="32"/>
  <c r="R230" i="32"/>
  <c r="R201" i="32"/>
  <c r="R264" i="32"/>
  <c r="R285" i="32"/>
  <c r="R301" i="32"/>
  <c r="R328" i="32"/>
  <c r="R307" i="32"/>
  <c r="R322" i="32"/>
  <c r="R133" i="32"/>
  <c r="R161" i="32"/>
  <c r="R265" i="32"/>
  <c r="R286" i="32"/>
  <c r="R304" i="32"/>
  <c r="R363" i="32"/>
  <c r="R355" i="32"/>
  <c r="R343" i="32"/>
  <c r="R150" i="32"/>
  <c r="R255" i="32"/>
  <c r="R271" i="32"/>
  <c r="R292" i="32"/>
  <c r="R353" i="32"/>
  <c r="R208" i="32"/>
  <c r="R175" i="32"/>
  <c r="R314" i="32"/>
  <c r="R334" i="32"/>
  <c r="R167" i="32"/>
  <c r="R187" i="32"/>
  <c r="R207" i="32"/>
  <c r="R332" i="32"/>
  <c r="R346" i="32"/>
  <c r="R188" i="32"/>
  <c r="R311" i="32"/>
  <c r="R195" i="32"/>
  <c r="R185" i="32"/>
  <c r="R326" i="32"/>
  <c r="R318" i="32"/>
  <c r="R186" i="32"/>
  <c r="R206" i="32"/>
  <c r="R202" i="32"/>
  <c r="R178" i="32"/>
  <c r="R157" i="32"/>
  <c r="R194" i="32"/>
  <c r="R16" i="27"/>
  <c r="Q180" i="24"/>
  <c r="P180" i="24"/>
  <c r="R180" i="24" s="1"/>
  <c r="O180" i="24"/>
  <c r="L180" i="24"/>
  <c r="I180" i="24"/>
  <c r="Q179" i="24"/>
  <c r="P179" i="24"/>
  <c r="R179" i="24" s="1"/>
  <c r="O179" i="24"/>
  <c r="L179" i="24"/>
  <c r="I179" i="24"/>
  <c r="R178" i="24"/>
  <c r="Q178" i="24"/>
  <c r="P178" i="24"/>
  <c r="O178" i="24"/>
  <c r="L178" i="24"/>
  <c r="I178" i="24"/>
  <c r="C28" i="28" l="1"/>
  <c r="D28" i="28"/>
  <c r="F28" i="28"/>
  <c r="G28" i="28"/>
  <c r="I28" i="28"/>
  <c r="J28" i="28"/>
  <c r="K28" i="28"/>
  <c r="M27" i="28"/>
  <c r="L27" i="28"/>
  <c r="N27" i="28" s="1"/>
  <c r="K27" i="28"/>
  <c r="H27" i="28"/>
  <c r="E27" i="28"/>
  <c r="M26" i="28"/>
  <c r="L26" i="28"/>
  <c r="N26" i="28" s="1"/>
  <c r="K26" i="28"/>
  <c r="H26" i="28"/>
  <c r="E26" i="28"/>
  <c r="M25" i="28"/>
  <c r="L25" i="28"/>
  <c r="N25" i="28" s="1"/>
  <c r="K25" i="28"/>
  <c r="H25" i="28"/>
  <c r="E25" i="28"/>
  <c r="M24" i="28"/>
  <c r="L24" i="28"/>
  <c r="N24" i="28" s="1"/>
  <c r="K24" i="28"/>
  <c r="H24" i="28"/>
  <c r="E24" i="28"/>
  <c r="M23" i="28"/>
  <c r="L23" i="28"/>
  <c r="N23" i="28" s="1"/>
  <c r="K23" i="28"/>
  <c r="H23" i="28"/>
  <c r="E23" i="28"/>
  <c r="M20" i="28"/>
  <c r="L20" i="28"/>
  <c r="N20" i="28" s="1"/>
  <c r="K20" i="28"/>
  <c r="H20" i="28"/>
  <c r="E20" i="28"/>
  <c r="M19" i="28"/>
  <c r="L19" i="28"/>
  <c r="N19" i="28" s="1"/>
  <c r="K19" i="28"/>
  <c r="H19" i="28"/>
  <c r="E19" i="28"/>
  <c r="M18" i="28"/>
  <c r="L18" i="28"/>
  <c r="N18" i="28" s="1"/>
  <c r="K18" i="28"/>
  <c r="H18" i="28"/>
  <c r="E18" i="28"/>
  <c r="M17" i="28"/>
  <c r="L17" i="28"/>
  <c r="N17" i="28" s="1"/>
  <c r="K17" i="28"/>
  <c r="H17" i="28"/>
  <c r="E17" i="28"/>
  <c r="M16" i="28"/>
  <c r="L16" i="28"/>
  <c r="N16" i="28" s="1"/>
  <c r="K16" i="28"/>
  <c r="H16" i="28"/>
  <c r="E16" i="28"/>
  <c r="M12" i="28"/>
  <c r="L12" i="28"/>
  <c r="N12" i="28" s="1"/>
  <c r="K12" i="28"/>
  <c r="H12" i="28"/>
  <c r="E12" i="28"/>
  <c r="M11" i="28"/>
  <c r="L11" i="28"/>
  <c r="N11" i="28" s="1"/>
  <c r="K11" i="28"/>
  <c r="H11" i="28"/>
  <c r="E11" i="28"/>
  <c r="M10" i="28"/>
  <c r="L10" i="28"/>
  <c r="N10" i="28" s="1"/>
  <c r="K10" i="28"/>
  <c r="H10" i="28"/>
  <c r="E10" i="28"/>
  <c r="M9" i="28"/>
  <c r="L9" i="28"/>
  <c r="N9" i="28" s="1"/>
  <c r="K9" i="28"/>
  <c r="H9" i="28"/>
  <c r="E9" i="28"/>
  <c r="M5" i="28"/>
  <c r="L5" i="28"/>
  <c r="N5" i="28" s="1"/>
  <c r="K5" i="28"/>
  <c r="H5" i="28"/>
  <c r="E5" i="28"/>
  <c r="M4" i="28"/>
  <c r="L4" i="28"/>
  <c r="N4" i="28" s="1"/>
  <c r="K4" i="28"/>
  <c r="H4" i="28"/>
  <c r="E4" i="28"/>
  <c r="M3" i="28"/>
  <c r="L3" i="28"/>
  <c r="N3" i="28" s="1"/>
  <c r="K3" i="28"/>
  <c r="H3" i="28"/>
  <c r="H28" i="28" s="1"/>
  <c r="E3" i="28"/>
  <c r="E28" i="28" s="1"/>
  <c r="M2" i="28"/>
  <c r="M28" i="28" s="1"/>
  <c r="L2" i="28"/>
  <c r="L28" i="28" s="1"/>
  <c r="K2" i="28"/>
  <c r="H2" i="28"/>
  <c r="E2" i="28"/>
  <c r="N2" i="28" l="1"/>
  <c r="N28" i="28" s="1"/>
  <c r="O251" i="24" l="1"/>
  <c r="Q172" i="26" l="1"/>
  <c r="P172" i="26"/>
  <c r="O172" i="26"/>
  <c r="L172" i="26"/>
  <c r="I172" i="26"/>
  <c r="Q171" i="26"/>
  <c r="P171" i="26"/>
  <c r="O171" i="26"/>
  <c r="L171" i="26"/>
  <c r="I171" i="26"/>
  <c r="Q170" i="26"/>
  <c r="P170" i="26"/>
  <c r="O170" i="26"/>
  <c r="L170" i="26"/>
  <c r="I170" i="26"/>
  <c r="Q169" i="26"/>
  <c r="P169" i="26"/>
  <c r="O169" i="26"/>
  <c r="L169" i="26"/>
  <c r="I169" i="26"/>
  <c r="Q168" i="26"/>
  <c r="P168" i="26"/>
  <c r="O168" i="26"/>
  <c r="L168" i="26"/>
  <c r="I168" i="26"/>
  <c r="Q167" i="26"/>
  <c r="P167" i="26"/>
  <c r="O167" i="26"/>
  <c r="L167" i="26"/>
  <c r="I167" i="26"/>
  <c r="Q166" i="26"/>
  <c r="P166" i="26"/>
  <c r="O166" i="26"/>
  <c r="L166" i="26"/>
  <c r="I166" i="26"/>
  <c r="Q165" i="26"/>
  <c r="P165" i="26"/>
  <c r="O165" i="26"/>
  <c r="L165" i="26"/>
  <c r="I165" i="26"/>
  <c r="Q164" i="26"/>
  <c r="P164" i="26"/>
  <c r="O164" i="26"/>
  <c r="L164" i="26"/>
  <c r="I164" i="26"/>
  <c r="Q163" i="26"/>
  <c r="P163" i="26"/>
  <c r="O163" i="26"/>
  <c r="L163" i="26"/>
  <c r="I163" i="26"/>
  <c r="Q162" i="26"/>
  <c r="P162" i="26"/>
  <c r="O162" i="26"/>
  <c r="L162" i="26"/>
  <c r="I162" i="26"/>
  <c r="Q161" i="26"/>
  <c r="P161" i="26"/>
  <c r="O161" i="26"/>
  <c r="L161" i="26"/>
  <c r="I161" i="26"/>
  <c r="Q160" i="26"/>
  <c r="P160" i="26"/>
  <c r="O160" i="26"/>
  <c r="L160" i="26"/>
  <c r="I160" i="26"/>
  <c r="Q159" i="26"/>
  <c r="P159" i="26"/>
  <c r="O159" i="26"/>
  <c r="L159" i="26"/>
  <c r="I159" i="26"/>
  <c r="Q158" i="26"/>
  <c r="P158" i="26"/>
  <c r="O158" i="26"/>
  <c r="L158" i="26"/>
  <c r="I158" i="26"/>
  <c r="Q157" i="26"/>
  <c r="P157" i="26"/>
  <c r="O157" i="26"/>
  <c r="L157" i="26"/>
  <c r="I157" i="26"/>
  <c r="Q156" i="26"/>
  <c r="P156" i="26"/>
  <c r="O156" i="26"/>
  <c r="L156" i="26"/>
  <c r="I156" i="26"/>
  <c r="Q155" i="26"/>
  <c r="P155" i="26"/>
  <c r="O155" i="26"/>
  <c r="L155" i="26"/>
  <c r="I155" i="26"/>
  <c r="Q154" i="26"/>
  <c r="P154" i="26"/>
  <c r="O154" i="26"/>
  <c r="L154" i="26"/>
  <c r="I154" i="26"/>
  <c r="Q153" i="26"/>
  <c r="P153" i="26"/>
  <c r="O153" i="26"/>
  <c r="L153" i="26"/>
  <c r="I153" i="26"/>
  <c r="Q152" i="26"/>
  <c r="P152" i="26"/>
  <c r="O152" i="26"/>
  <c r="L152" i="26"/>
  <c r="I152" i="26"/>
  <c r="Q151" i="26"/>
  <c r="P151" i="26"/>
  <c r="O151" i="26"/>
  <c r="L151" i="26"/>
  <c r="I151" i="26"/>
  <c r="Q150" i="26"/>
  <c r="P150" i="26"/>
  <c r="O150" i="26"/>
  <c r="L150" i="26"/>
  <c r="I150" i="26"/>
  <c r="Q149" i="26"/>
  <c r="P149" i="26"/>
  <c r="O149" i="26"/>
  <c r="L149" i="26"/>
  <c r="I149" i="26"/>
  <c r="Q148" i="26"/>
  <c r="P148" i="26"/>
  <c r="O148" i="26"/>
  <c r="L148" i="26"/>
  <c r="I148" i="26"/>
  <c r="Q147" i="26"/>
  <c r="P147" i="26"/>
  <c r="O147" i="26"/>
  <c r="L147" i="26"/>
  <c r="I147" i="26"/>
  <c r="Q146" i="26"/>
  <c r="P146" i="26"/>
  <c r="O146" i="26"/>
  <c r="L146" i="26"/>
  <c r="I146" i="26"/>
  <c r="Q145" i="26"/>
  <c r="P145" i="26"/>
  <c r="O145" i="26"/>
  <c r="L145" i="26"/>
  <c r="I145" i="26"/>
  <c r="Q144" i="26"/>
  <c r="P144" i="26"/>
  <c r="O144" i="26"/>
  <c r="L144" i="26"/>
  <c r="I144" i="26"/>
  <c r="Q143" i="26"/>
  <c r="P143" i="26"/>
  <c r="O143" i="26"/>
  <c r="L143" i="26"/>
  <c r="I143" i="26"/>
  <c r="Q142" i="26"/>
  <c r="P142" i="26"/>
  <c r="O142" i="26"/>
  <c r="L142" i="26"/>
  <c r="I142" i="26"/>
  <c r="Q141" i="26"/>
  <c r="P141" i="26"/>
  <c r="O141" i="26"/>
  <c r="L141" i="26"/>
  <c r="I141" i="26"/>
  <c r="Q140" i="26"/>
  <c r="P140" i="26"/>
  <c r="O140" i="26"/>
  <c r="L140" i="26"/>
  <c r="I140" i="26"/>
  <c r="Q139" i="26"/>
  <c r="P139" i="26"/>
  <c r="O139" i="26"/>
  <c r="L139" i="26"/>
  <c r="I139" i="26"/>
  <c r="Q138" i="26"/>
  <c r="P138" i="26"/>
  <c r="O138" i="26"/>
  <c r="L138" i="26"/>
  <c r="Q137" i="26"/>
  <c r="P137" i="26"/>
  <c r="O137" i="26"/>
  <c r="L137" i="26"/>
  <c r="I137" i="26"/>
  <c r="Q136" i="26"/>
  <c r="P136" i="26"/>
  <c r="O136" i="26"/>
  <c r="L136" i="26"/>
  <c r="I136" i="26"/>
  <c r="Q135" i="26"/>
  <c r="P135" i="26"/>
  <c r="O135" i="26"/>
  <c r="L135" i="26"/>
  <c r="I135" i="26"/>
  <c r="Q134" i="26"/>
  <c r="P134" i="26"/>
  <c r="O134" i="26"/>
  <c r="L134" i="26"/>
  <c r="I134" i="26"/>
  <c r="Q133" i="26"/>
  <c r="P133" i="26"/>
  <c r="O133" i="26"/>
  <c r="L133" i="26"/>
  <c r="I133" i="26"/>
  <c r="Q132" i="26"/>
  <c r="P132" i="26"/>
  <c r="O132" i="26"/>
  <c r="L132" i="26"/>
  <c r="I132" i="26"/>
  <c r="Q131" i="26"/>
  <c r="P131" i="26"/>
  <c r="O131" i="26"/>
  <c r="I131" i="26"/>
  <c r="Q130" i="26"/>
  <c r="P130" i="26"/>
  <c r="O130" i="26"/>
  <c r="L130" i="26"/>
  <c r="I130" i="26"/>
  <c r="Q129" i="26"/>
  <c r="P129" i="26"/>
  <c r="O129" i="26"/>
  <c r="L129" i="26"/>
  <c r="I129" i="26"/>
  <c r="Q128" i="26"/>
  <c r="P128" i="26"/>
  <c r="O128" i="26"/>
  <c r="L128" i="26"/>
  <c r="I128" i="26"/>
  <c r="Q127" i="26"/>
  <c r="P127" i="26"/>
  <c r="O127" i="26"/>
  <c r="L127" i="26"/>
  <c r="I127" i="26"/>
  <c r="Q126" i="26"/>
  <c r="P126" i="26"/>
  <c r="O126" i="26"/>
  <c r="L126" i="26"/>
  <c r="I126" i="26"/>
  <c r="Q125" i="26"/>
  <c r="P125" i="26"/>
  <c r="O125" i="26"/>
  <c r="L125" i="26"/>
  <c r="I125" i="26"/>
  <c r="Q124" i="26"/>
  <c r="P124" i="26"/>
  <c r="O124" i="26"/>
  <c r="L124" i="26"/>
  <c r="I124" i="26"/>
  <c r="Q123" i="26"/>
  <c r="P123" i="26"/>
  <c r="O123" i="26"/>
  <c r="L123" i="26"/>
  <c r="I123" i="26"/>
  <c r="Q122" i="26"/>
  <c r="P122" i="26"/>
  <c r="O122" i="26"/>
  <c r="L122" i="26"/>
  <c r="I122" i="26"/>
  <c r="Q121" i="26"/>
  <c r="P121" i="26"/>
  <c r="O121" i="26"/>
  <c r="L121" i="26"/>
  <c r="I121" i="26"/>
  <c r="Q120" i="26"/>
  <c r="P120" i="26"/>
  <c r="O120" i="26"/>
  <c r="L120" i="26"/>
  <c r="I120" i="26"/>
  <c r="Q119" i="26"/>
  <c r="P119" i="26"/>
  <c r="O119" i="26"/>
  <c r="L119" i="26"/>
  <c r="I119" i="26"/>
  <c r="Q118" i="26"/>
  <c r="P118" i="26"/>
  <c r="O118" i="26"/>
  <c r="L118" i="26"/>
  <c r="I118" i="26"/>
  <c r="Q117" i="26"/>
  <c r="P117" i="26"/>
  <c r="O117" i="26"/>
  <c r="L117" i="26"/>
  <c r="I117" i="26"/>
  <c r="Q116" i="26"/>
  <c r="P116" i="26"/>
  <c r="O116" i="26"/>
  <c r="L116" i="26"/>
  <c r="I116" i="26"/>
  <c r="Q115" i="26"/>
  <c r="P115" i="26"/>
  <c r="O115" i="26"/>
  <c r="L115" i="26"/>
  <c r="I115" i="26"/>
  <c r="Q114" i="26"/>
  <c r="P114" i="26"/>
  <c r="O114" i="26"/>
  <c r="L114" i="26"/>
  <c r="I114" i="26"/>
  <c r="Q113" i="26"/>
  <c r="P113" i="26"/>
  <c r="O113" i="26"/>
  <c r="L113" i="26"/>
  <c r="I113" i="26"/>
  <c r="Q112" i="26"/>
  <c r="P112" i="26"/>
  <c r="O112" i="26"/>
  <c r="L112" i="26"/>
  <c r="I112" i="26"/>
  <c r="Q111" i="26"/>
  <c r="P111" i="26"/>
  <c r="O111" i="26"/>
  <c r="L111" i="26"/>
  <c r="I111" i="26"/>
  <c r="Q110" i="26"/>
  <c r="P110" i="26"/>
  <c r="O110" i="26"/>
  <c r="L110" i="26"/>
  <c r="I110" i="26"/>
  <c r="Q109" i="26"/>
  <c r="P109" i="26"/>
  <c r="O109" i="26"/>
  <c r="L109" i="26"/>
  <c r="I109" i="26"/>
  <c r="Q108" i="26"/>
  <c r="P108" i="26"/>
  <c r="O108" i="26"/>
  <c r="L108" i="26"/>
  <c r="I108" i="26"/>
  <c r="Q107" i="26"/>
  <c r="P107" i="26"/>
  <c r="O107" i="26"/>
  <c r="L107" i="26"/>
  <c r="I107" i="26"/>
  <c r="Q106" i="26"/>
  <c r="P106" i="26"/>
  <c r="O106" i="26"/>
  <c r="L106" i="26"/>
  <c r="I106" i="26"/>
  <c r="Q105" i="26"/>
  <c r="P105" i="26"/>
  <c r="O105" i="26"/>
  <c r="L105" i="26"/>
  <c r="I105" i="26"/>
  <c r="Q104" i="26"/>
  <c r="P104" i="26"/>
  <c r="O104" i="26"/>
  <c r="L104" i="26"/>
  <c r="I104" i="26"/>
  <c r="Q103" i="26"/>
  <c r="P103" i="26"/>
  <c r="O103" i="26"/>
  <c r="L103" i="26"/>
  <c r="I103" i="26"/>
  <c r="Q102" i="26"/>
  <c r="P102" i="26"/>
  <c r="O102" i="26"/>
  <c r="L102" i="26"/>
  <c r="I102" i="26"/>
  <c r="Q101" i="26"/>
  <c r="P101" i="26"/>
  <c r="O101" i="26"/>
  <c r="L101" i="26"/>
  <c r="I101" i="26"/>
  <c r="Q100" i="26"/>
  <c r="P100" i="26"/>
  <c r="O100" i="26"/>
  <c r="I100" i="26"/>
  <c r="Q99" i="26"/>
  <c r="P99" i="26"/>
  <c r="O99" i="26"/>
  <c r="L99" i="26"/>
  <c r="I99" i="26"/>
  <c r="Q98" i="26"/>
  <c r="P98" i="26"/>
  <c r="O98" i="26"/>
  <c r="L98" i="26"/>
  <c r="I98" i="26"/>
  <c r="Q97" i="26"/>
  <c r="P97" i="26"/>
  <c r="O97" i="26"/>
  <c r="L97" i="26"/>
  <c r="I97" i="26"/>
  <c r="Q96" i="26"/>
  <c r="P96" i="26"/>
  <c r="O96" i="26"/>
  <c r="L96" i="26"/>
  <c r="I96" i="26"/>
  <c r="Q95" i="26"/>
  <c r="P95" i="26"/>
  <c r="O95" i="26"/>
  <c r="L95" i="26"/>
  <c r="I95" i="26"/>
  <c r="Q94" i="26"/>
  <c r="P94" i="26"/>
  <c r="O94" i="26"/>
  <c r="L94" i="26"/>
  <c r="I94" i="26"/>
  <c r="Q93" i="26"/>
  <c r="P93" i="26"/>
  <c r="O93" i="26"/>
  <c r="L93" i="26"/>
  <c r="I93" i="26"/>
  <c r="Q92" i="26"/>
  <c r="P92" i="26"/>
  <c r="O92" i="26"/>
  <c r="L92" i="26"/>
  <c r="I92" i="26"/>
  <c r="Q91" i="26"/>
  <c r="P91" i="26"/>
  <c r="O91" i="26"/>
  <c r="L91" i="26"/>
  <c r="I91" i="26"/>
  <c r="Q90" i="26"/>
  <c r="P90" i="26"/>
  <c r="O90" i="26"/>
  <c r="L90" i="26"/>
  <c r="I90" i="26"/>
  <c r="Q89" i="26"/>
  <c r="P89" i="26"/>
  <c r="O89" i="26"/>
  <c r="L89" i="26"/>
  <c r="I89" i="26"/>
  <c r="Q88" i="26"/>
  <c r="P88" i="26"/>
  <c r="O88" i="26"/>
  <c r="L88" i="26"/>
  <c r="I88" i="26"/>
  <c r="Q87" i="26"/>
  <c r="P87" i="26"/>
  <c r="O87" i="26"/>
  <c r="L87" i="26"/>
  <c r="I87" i="26"/>
  <c r="Q86" i="26"/>
  <c r="P86" i="26"/>
  <c r="O86" i="26"/>
  <c r="L86" i="26"/>
  <c r="I86" i="26"/>
  <c r="Q85" i="26"/>
  <c r="P85" i="26"/>
  <c r="O85" i="26"/>
  <c r="L85" i="26"/>
  <c r="I85" i="26"/>
  <c r="Q84" i="26"/>
  <c r="P84" i="26"/>
  <c r="O84" i="26"/>
  <c r="L84" i="26"/>
  <c r="I84" i="26"/>
  <c r="Q83" i="26"/>
  <c r="P83" i="26"/>
  <c r="O83" i="26"/>
  <c r="L83" i="26"/>
  <c r="Q82" i="26"/>
  <c r="P82" i="26"/>
  <c r="O82" i="26"/>
  <c r="L82" i="26"/>
  <c r="I82" i="26"/>
  <c r="Q81" i="26"/>
  <c r="P81" i="26"/>
  <c r="O81" i="26"/>
  <c r="L81" i="26"/>
  <c r="I81" i="26"/>
  <c r="Q80" i="26"/>
  <c r="P80" i="26"/>
  <c r="O80" i="26"/>
  <c r="L80" i="26"/>
  <c r="I80" i="26"/>
  <c r="Q79" i="26"/>
  <c r="P79" i="26"/>
  <c r="O79" i="26"/>
  <c r="L79" i="26"/>
  <c r="I79" i="26"/>
  <c r="Q78" i="26"/>
  <c r="P78" i="26"/>
  <c r="O78" i="26"/>
  <c r="L78" i="26"/>
  <c r="I78" i="26"/>
  <c r="Q77" i="26"/>
  <c r="P77" i="26"/>
  <c r="O77" i="26"/>
  <c r="L77" i="26"/>
  <c r="I77" i="26"/>
  <c r="Q76" i="26"/>
  <c r="P76" i="26"/>
  <c r="O76" i="26"/>
  <c r="L76" i="26"/>
  <c r="I76" i="26"/>
  <c r="Q75" i="26"/>
  <c r="P75" i="26"/>
  <c r="O75" i="26"/>
  <c r="L75" i="26"/>
  <c r="I75" i="26"/>
  <c r="Q74" i="26"/>
  <c r="P74" i="26"/>
  <c r="O74" i="26"/>
  <c r="L74" i="26"/>
  <c r="I74" i="26"/>
  <c r="Q73" i="26"/>
  <c r="P73" i="26"/>
  <c r="O73" i="26"/>
  <c r="L73" i="26"/>
  <c r="I73" i="26"/>
  <c r="Q72" i="26"/>
  <c r="P72" i="26"/>
  <c r="O72" i="26"/>
  <c r="L72" i="26"/>
  <c r="I72" i="26"/>
  <c r="Q71" i="26"/>
  <c r="P71" i="26"/>
  <c r="O71" i="26"/>
  <c r="I71" i="26"/>
  <c r="Q70" i="26"/>
  <c r="P70" i="26"/>
  <c r="O70" i="26"/>
  <c r="L70" i="26"/>
  <c r="I70" i="26"/>
  <c r="Q69" i="26"/>
  <c r="P69" i="26"/>
  <c r="O69" i="26"/>
  <c r="L69" i="26"/>
  <c r="I69" i="26"/>
  <c r="Q68" i="26"/>
  <c r="P68" i="26"/>
  <c r="O68" i="26"/>
  <c r="L68" i="26"/>
  <c r="I68" i="26"/>
  <c r="Q67" i="26"/>
  <c r="P67" i="26"/>
  <c r="O67" i="26"/>
  <c r="L67" i="26"/>
  <c r="I67" i="26"/>
  <c r="Q66" i="26"/>
  <c r="P66" i="26"/>
  <c r="O66" i="26"/>
  <c r="L66" i="26"/>
  <c r="I66" i="26"/>
  <c r="Q65" i="26"/>
  <c r="P65" i="26"/>
  <c r="O65" i="26"/>
  <c r="L65" i="26"/>
  <c r="I65" i="26"/>
  <c r="Q64" i="26"/>
  <c r="P64" i="26"/>
  <c r="O64" i="26"/>
  <c r="L64" i="26"/>
  <c r="I64" i="26"/>
  <c r="Q63" i="26"/>
  <c r="P63" i="26"/>
  <c r="O63" i="26"/>
  <c r="L63" i="26"/>
  <c r="I63" i="26"/>
  <c r="Q62" i="26"/>
  <c r="P62" i="26"/>
  <c r="O62" i="26"/>
  <c r="L62" i="26"/>
  <c r="I62" i="26"/>
  <c r="Q61" i="26"/>
  <c r="P61" i="26"/>
  <c r="O61" i="26"/>
  <c r="I61" i="26"/>
  <c r="Q60" i="26"/>
  <c r="P60" i="26"/>
  <c r="O60" i="26"/>
  <c r="L60" i="26"/>
  <c r="I60" i="26"/>
  <c r="Q59" i="26"/>
  <c r="P59" i="26"/>
  <c r="O59" i="26"/>
  <c r="L59" i="26"/>
  <c r="I59" i="26"/>
  <c r="Q58" i="26"/>
  <c r="P58" i="26"/>
  <c r="O58" i="26"/>
  <c r="L58" i="26"/>
  <c r="I58" i="26"/>
  <c r="Q57" i="26"/>
  <c r="P57" i="26"/>
  <c r="O57" i="26"/>
  <c r="L57" i="26"/>
  <c r="I57" i="26"/>
  <c r="Q56" i="26"/>
  <c r="P56" i="26"/>
  <c r="O56" i="26"/>
  <c r="L56" i="26"/>
  <c r="I56" i="26"/>
  <c r="Q55" i="26"/>
  <c r="P55" i="26"/>
  <c r="O55" i="26"/>
  <c r="L55" i="26"/>
  <c r="I55" i="26"/>
  <c r="Q54" i="26"/>
  <c r="P54" i="26"/>
  <c r="O54" i="26"/>
  <c r="L54" i="26"/>
  <c r="I54" i="26"/>
  <c r="Q53" i="26"/>
  <c r="P53" i="26"/>
  <c r="O53" i="26"/>
  <c r="L53" i="26"/>
  <c r="I53" i="26"/>
  <c r="Q52" i="26"/>
  <c r="P52" i="26"/>
  <c r="O52" i="26"/>
  <c r="L52" i="26"/>
  <c r="I52" i="26"/>
  <c r="Q51" i="26"/>
  <c r="P51" i="26"/>
  <c r="O51" i="26"/>
  <c r="L51" i="26"/>
  <c r="I51" i="26"/>
  <c r="Q50" i="26"/>
  <c r="P50" i="26"/>
  <c r="O50" i="26"/>
  <c r="L50" i="26"/>
  <c r="I50" i="26"/>
  <c r="Q49" i="26"/>
  <c r="P49" i="26"/>
  <c r="O49" i="26"/>
  <c r="L49" i="26"/>
  <c r="I49" i="26"/>
  <c r="Q48" i="26"/>
  <c r="P48" i="26"/>
  <c r="O48" i="26"/>
  <c r="L48" i="26"/>
  <c r="I48" i="26"/>
  <c r="Q47" i="26"/>
  <c r="P47" i="26"/>
  <c r="O47" i="26"/>
  <c r="L47" i="26"/>
  <c r="I47" i="26"/>
  <c r="Q46" i="26"/>
  <c r="P46" i="26"/>
  <c r="O46" i="26"/>
  <c r="L46" i="26"/>
  <c r="I46" i="26"/>
  <c r="Q45" i="26"/>
  <c r="P45" i="26"/>
  <c r="O45" i="26"/>
  <c r="L45" i="26"/>
  <c r="I45" i="26"/>
  <c r="Q44" i="26"/>
  <c r="P44" i="26"/>
  <c r="O44" i="26"/>
  <c r="L44" i="26"/>
  <c r="I44" i="26"/>
  <c r="Q43" i="26"/>
  <c r="P43" i="26"/>
  <c r="O43" i="26"/>
  <c r="L43" i="26"/>
  <c r="I43" i="26"/>
  <c r="Q42" i="26"/>
  <c r="P42" i="26"/>
  <c r="O42" i="26"/>
  <c r="L42" i="26"/>
  <c r="I42" i="26"/>
  <c r="Q41" i="26"/>
  <c r="P41" i="26"/>
  <c r="O41" i="26"/>
  <c r="L41" i="26"/>
  <c r="I41" i="26"/>
  <c r="Q40" i="26"/>
  <c r="P40" i="26"/>
  <c r="O40" i="26"/>
  <c r="L40" i="26"/>
  <c r="I40" i="26"/>
  <c r="Q39" i="26"/>
  <c r="P39" i="26"/>
  <c r="O39" i="26"/>
  <c r="L39" i="26"/>
  <c r="I39" i="26"/>
  <c r="Q38" i="26"/>
  <c r="P38" i="26"/>
  <c r="O38" i="26"/>
  <c r="L38" i="26"/>
  <c r="I38" i="26"/>
  <c r="Q37" i="26"/>
  <c r="P37" i="26"/>
  <c r="O37" i="26"/>
  <c r="L37" i="26"/>
  <c r="I37" i="26"/>
  <c r="Q36" i="26"/>
  <c r="P36" i="26"/>
  <c r="O36" i="26"/>
  <c r="L36" i="26"/>
  <c r="I36" i="26"/>
  <c r="Q35" i="26"/>
  <c r="P35" i="26"/>
  <c r="O35" i="26"/>
  <c r="L35" i="26"/>
  <c r="I35" i="26"/>
  <c r="Q34" i="26"/>
  <c r="P34" i="26"/>
  <c r="O34" i="26"/>
  <c r="L34" i="26"/>
  <c r="I34" i="26"/>
  <c r="Q33" i="26"/>
  <c r="P33" i="26"/>
  <c r="O33" i="26"/>
  <c r="L33" i="26"/>
  <c r="I33" i="26"/>
  <c r="Q32" i="26"/>
  <c r="P32" i="26"/>
  <c r="O32" i="26"/>
  <c r="L32" i="26"/>
  <c r="I32" i="26"/>
  <c r="Q31" i="26"/>
  <c r="P31" i="26"/>
  <c r="O31" i="26"/>
  <c r="L31" i="26"/>
  <c r="I31" i="26"/>
  <c r="Q30" i="26"/>
  <c r="P30" i="26"/>
  <c r="O30" i="26"/>
  <c r="L30" i="26"/>
  <c r="I30" i="26"/>
  <c r="Q29" i="26"/>
  <c r="P29" i="26"/>
  <c r="O29" i="26"/>
  <c r="L29" i="26"/>
  <c r="I29" i="26"/>
  <c r="Q28" i="26"/>
  <c r="P28" i="26"/>
  <c r="O28" i="26"/>
  <c r="L28" i="26"/>
  <c r="I28" i="26"/>
  <c r="Q27" i="26"/>
  <c r="P27" i="26"/>
  <c r="O27" i="26"/>
  <c r="L27" i="26"/>
  <c r="I27" i="26"/>
  <c r="Q26" i="26"/>
  <c r="P26" i="26"/>
  <c r="O26" i="26"/>
  <c r="L26" i="26"/>
  <c r="I26" i="26"/>
  <c r="Q25" i="26"/>
  <c r="P25" i="26"/>
  <c r="O25" i="26"/>
  <c r="L25" i="26"/>
  <c r="I25" i="26"/>
  <c r="Q24" i="26"/>
  <c r="P24" i="26"/>
  <c r="O24" i="26"/>
  <c r="L24" i="26"/>
  <c r="I24" i="26"/>
  <c r="Q23" i="26"/>
  <c r="P23" i="26"/>
  <c r="O23" i="26"/>
  <c r="L23" i="26"/>
  <c r="I23" i="26"/>
  <c r="Q22" i="26"/>
  <c r="P22" i="26"/>
  <c r="O22" i="26"/>
  <c r="L22" i="26"/>
  <c r="I22" i="26"/>
  <c r="Q21" i="26"/>
  <c r="P21" i="26"/>
  <c r="O21" i="26"/>
  <c r="L21" i="26"/>
  <c r="I21" i="26"/>
  <c r="Q20" i="26"/>
  <c r="P20" i="26"/>
  <c r="O20" i="26"/>
  <c r="L20" i="26"/>
  <c r="I20" i="26"/>
  <c r="Q19" i="26"/>
  <c r="P19" i="26"/>
  <c r="O19" i="26"/>
  <c r="L19" i="26"/>
  <c r="I19" i="26"/>
  <c r="Q18" i="26"/>
  <c r="P18" i="26"/>
  <c r="O18" i="26"/>
  <c r="L18" i="26"/>
  <c r="I18" i="26"/>
  <c r="Q17" i="26"/>
  <c r="P17" i="26"/>
  <c r="O17" i="26"/>
  <c r="L17" i="26"/>
  <c r="Q16" i="26"/>
  <c r="P16" i="26"/>
  <c r="O16" i="26"/>
  <c r="L16" i="26"/>
  <c r="I16" i="26"/>
  <c r="Q15" i="26"/>
  <c r="P15" i="26"/>
  <c r="O15" i="26"/>
  <c r="L15" i="26"/>
  <c r="I15" i="26"/>
  <c r="I15" i="25"/>
  <c r="L15" i="25"/>
  <c r="O15" i="25"/>
  <c r="P15" i="25"/>
  <c r="Q15" i="25"/>
  <c r="Q97" i="25"/>
  <c r="P97" i="25"/>
  <c r="O97" i="25"/>
  <c r="L97" i="25"/>
  <c r="I97" i="25"/>
  <c r="Q96" i="25"/>
  <c r="P96" i="25"/>
  <c r="O96" i="25"/>
  <c r="L96" i="25"/>
  <c r="I96" i="25"/>
  <c r="Q95" i="25"/>
  <c r="P95" i="25"/>
  <c r="O95" i="25"/>
  <c r="L95" i="25"/>
  <c r="I95" i="25"/>
  <c r="Q94" i="25"/>
  <c r="P94" i="25"/>
  <c r="O94" i="25"/>
  <c r="L94" i="25"/>
  <c r="I94" i="25"/>
  <c r="Q93" i="25"/>
  <c r="P93" i="25"/>
  <c r="O93" i="25"/>
  <c r="L93" i="25"/>
  <c r="I93" i="25"/>
  <c r="Q92" i="25"/>
  <c r="P92" i="25"/>
  <c r="O92" i="25"/>
  <c r="L92" i="25"/>
  <c r="I92" i="25"/>
  <c r="Q91" i="25"/>
  <c r="P91" i="25"/>
  <c r="O91" i="25"/>
  <c r="L91" i="25"/>
  <c r="I91" i="25"/>
  <c r="Q90" i="25"/>
  <c r="P90" i="25"/>
  <c r="O90" i="25"/>
  <c r="L90" i="25"/>
  <c r="I90" i="25"/>
  <c r="Q89" i="25"/>
  <c r="P89" i="25"/>
  <c r="O89" i="25"/>
  <c r="L89" i="25"/>
  <c r="I89" i="25"/>
  <c r="Q88" i="25"/>
  <c r="P88" i="25"/>
  <c r="O88" i="25"/>
  <c r="L88" i="25"/>
  <c r="I88" i="25"/>
  <c r="Q87" i="25"/>
  <c r="P87" i="25"/>
  <c r="O87" i="25"/>
  <c r="L87" i="25"/>
  <c r="I87" i="25"/>
  <c r="Q86" i="25"/>
  <c r="P86" i="25"/>
  <c r="O86" i="25"/>
  <c r="L86" i="25"/>
  <c r="I86" i="25"/>
  <c r="Q85" i="25"/>
  <c r="P85" i="25"/>
  <c r="O85" i="25"/>
  <c r="L85" i="25"/>
  <c r="I85" i="25"/>
  <c r="Q84" i="25"/>
  <c r="P84" i="25"/>
  <c r="O84" i="25"/>
  <c r="L84" i="25"/>
  <c r="I84" i="25"/>
  <c r="Q83" i="25"/>
  <c r="P83" i="25"/>
  <c r="O83" i="25"/>
  <c r="L83" i="25"/>
  <c r="I83" i="25"/>
  <c r="Q82" i="25"/>
  <c r="P82" i="25"/>
  <c r="O82" i="25"/>
  <c r="I82" i="25"/>
  <c r="Q81" i="25"/>
  <c r="P81" i="25"/>
  <c r="O81" i="25"/>
  <c r="L81" i="25"/>
  <c r="I81" i="25"/>
  <c r="Q80" i="25"/>
  <c r="P80" i="25"/>
  <c r="O80" i="25"/>
  <c r="L80" i="25"/>
  <c r="I80" i="25"/>
  <c r="Q79" i="25"/>
  <c r="P79" i="25"/>
  <c r="O79" i="25"/>
  <c r="L79" i="25"/>
  <c r="I79" i="25"/>
  <c r="Q78" i="25"/>
  <c r="P78" i="25"/>
  <c r="O78" i="25"/>
  <c r="L78" i="25"/>
  <c r="I78" i="25"/>
  <c r="Q77" i="25"/>
  <c r="P77" i="25"/>
  <c r="O77" i="25"/>
  <c r="L77" i="25"/>
  <c r="I77" i="25"/>
  <c r="Q76" i="25"/>
  <c r="P76" i="25"/>
  <c r="O76" i="25"/>
  <c r="L76" i="25"/>
  <c r="I76" i="25"/>
  <c r="Q75" i="25"/>
  <c r="P75" i="25"/>
  <c r="O75" i="25"/>
  <c r="L75" i="25"/>
  <c r="I75" i="25"/>
  <c r="Q74" i="25"/>
  <c r="P74" i="25"/>
  <c r="O74" i="25"/>
  <c r="L74" i="25"/>
  <c r="I74" i="25"/>
  <c r="Q73" i="25"/>
  <c r="P73" i="25"/>
  <c r="O73" i="25"/>
  <c r="L73" i="25"/>
  <c r="I73" i="25"/>
  <c r="Q72" i="25"/>
  <c r="P72" i="25"/>
  <c r="O72" i="25"/>
  <c r="L72" i="25"/>
  <c r="I72" i="25"/>
  <c r="Q71" i="25"/>
  <c r="P71" i="25"/>
  <c r="O71" i="25"/>
  <c r="L71" i="25"/>
  <c r="I71" i="25"/>
  <c r="Q70" i="25"/>
  <c r="P70" i="25"/>
  <c r="O70" i="25"/>
  <c r="L70" i="25"/>
  <c r="I70" i="25"/>
  <c r="Q69" i="25"/>
  <c r="P69" i="25"/>
  <c r="O69" i="25"/>
  <c r="L69" i="25"/>
  <c r="I69" i="25"/>
  <c r="Q68" i="25"/>
  <c r="P68" i="25"/>
  <c r="O68" i="25"/>
  <c r="L68" i="25"/>
  <c r="I68" i="25"/>
  <c r="Q67" i="25"/>
  <c r="P67" i="25"/>
  <c r="O67" i="25"/>
  <c r="L67" i="25"/>
  <c r="I67" i="25"/>
  <c r="Q66" i="25"/>
  <c r="P66" i="25"/>
  <c r="O66" i="25"/>
  <c r="L66" i="25"/>
  <c r="I66" i="25"/>
  <c r="Q65" i="25"/>
  <c r="P65" i="25"/>
  <c r="O65" i="25"/>
  <c r="L65" i="25"/>
  <c r="I65" i="25"/>
  <c r="Q64" i="25"/>
  <c r="P64" i="25"/>
  <c r="O64" i="25"/>
  <c r="I64" i="25"/>
  <c r="Q63" i="25"/>
  <c r="P63" i="25"/>
  <c r="O63" i="25"/>
  <c r="L63" i="25"/>
  <c r="I63" i="25"/>
  <c r="Q62" i="25"/>
  <c r="P62" i="25"/>
  <c r="O62" i="25"/>
  <c r="L62" i="25"/>
  <c r="I62" i="25"/>
  <c r="Q61" i="25"/>
  <c r="P61" i="25"/>
  <c r="O61" i="25"/>
  <c r="L61" i="25"/>
  <c r="I61" i="25"/>
  <c r="Q60" i="25"/>
  <c r="P60" i="25"/>
  <c r="O60" i="25"/>
  <c r="L60" i="25"/>
  <c r="I60" i="25"/>
  <c r="Q59" i="25"/>
  <c r="P59" i="25"/>
  <c r="O59" i="25"/>
  <c r="L59" i="25"/>
  <c r="I59" i="25"/>
  <c r="Q58" i="25"/>
  <c r="P58" i="25"/>
  <c r="O58" i="25"/>
  <c r="L58" i="25"/>
  <c r="I58" i="25"/>
  <c r="Q57" i="25"/>
  <c r="P57" i="25"/>
  <c r="O57" i="25"/>
  <c r="L57" i="25"/>
  <c r="I57" i="25"/>
  <c r="Q56" i="25"/>
  <c r="P56" i="25"/>
  <c r="O56" i="25"/>
  <c r="L56" i="25"/>
  <c r="I56" i="25"/>
  <c r="Q55" i="25"/>
  <c r="P55" i="25"/>
  <c r="O55" i="25"/>
  <c r="L55" i="25"/>
  <c r="I55" i="25"/>
  <c r="Q54" i="25"/>
  <c r="P54" i="25"/>
  <c r="O54" i="25"/>
  <c r="L54" i="25"/>
  <c r="I54" i="25"/>
  <c r="Q53" i="25"/>
  <c r="P53" i="25"/>
  <c r="O53" i="25"/>
  <c r="L53" i="25"/>
  <c r="I53" i="25"/>
  <c r="Q52" i="25"/>
  <c r="P52" i="25"/>
  <c r="O52" i="25"/>
  <c r="L52" i="25"/>
  <c r="I52" i="25"/>
  <c r="Q51" i="25"/>
  <c r="P51" i="25"/>
  <c r="O51" i="25"/>
  <c r="L51" i="25"/>
  <c r="I51" i="25"/>
  <c r="Q50" i="25"/>
  <c r="P50" i="25"/>
  <c r="O50" i="25"/>
  <c r="L50" i="25"/>
  <c r="I50" i="25"/>
  <c r="Q49" i="25"/>
  <c r="P49" i="25"/>
  <c r="O49" i="25"/>
  <c r="L49" i="25"/>
  <c r="I49" i="25"/>
  <c r="Q48" i="25"/>
  <c r="P48" i="25"/>
  <c r="O48" i="25"/>
  <c r="L48" i="25"/>
  <c r="I48" i="25"/>
  <c r="Q47" i="25"/>
  <c r="P47" i="25"/>
  <c r="O47" i="25"/>
  <c r="L47" i="25"/>
  <c r="I47" i="25"/>
  <c r="Q46" i="25"/>
  <c r="P46" i="25"/>
  <c r="O46" i="25"/>
  <c r="L46" i="25"/>
  <c r="I46" i="25"/>
  <c r="Q45" i="25"/>
  <c r="P45" i="25"/>
  <c r="O45" i="25"/>
  <c r="L45" i="25"/>
  <c r="I45" i="25"/>
  <c r="Q44" i="25"/>
  <c r="P44" i="25"/>
  <c r="O44" i="25"/>
  <c r="L44" i="25"/>
  <c r="I44" i="25"/>
  <c r="Q43" i="25"/>
  <c r="P43" i="25"/>
  <c r="O43" i="25"/>
  <c r="L43" i="25"/>
  <c r="I43" i="25"/>
  <c r="Q42" i="25"/>
  <c r="P42" i="25"/>
  <c r="O42" i="25"/>
  <c r="L42" i="25"/>
  <c r="I42" i="25"/>
  <c r="Q41" i="25"/>
  <c r="P41" i="25"/>
  <c r="O41" i="25"/>
  <c r="L41" i="25"/>
  <c r="I41" i="25"/>
  <c r="Q40" i="25"/>
  <c r="P40" i="25"/>
  <c r="O40" i="25"/>
  <c r="L40" i="25"/>
  <c r="I40" i="25"/>
  <c r="Q39" i="25"/>
  <c r="P39" i="25"/>
  <c r="O39" i="25"/>
  <c r="L39" i="25"/>
  <c r="I39" i="25"/>
  <c r="Q38" i="25"/>
  <c r="P38" i="25"/>
  <c r="O38" i="25"/>
  <c r="I38" i="25"/>
  <c r="Q37" i="25"/>
  <c r="P37" i="25"/>
  <c r="O37" i="25"/>
  <c r="L37" i="25"/>
  <c r="I37" i="25"/>
  <c r="Q36" i="25"/>
  <c r="P36" i="25"/>
  <c r="O36" i="25"/>
  <c r="L36" i="25"/>
  <c r="I36" i="25"/>
  <c r="Q35" i="25"/>
  <c r="P35" i="25"/>
  <c r="O35" i="25"/>
  <c r="L35" i="25"/>
  <c r="I35" i="25"/>
  <c r="Q34" i="25"/>
  <c r="P34" i="25"/>
  <c r="O34" i="25"/>
  <c r="L34" i="25"/>
  <c r="I34" i="25"/>
  <c r="Q33" i="25"/>
  <c r="P33" i="25"/>
  <c r="O33" i="25"/>
  <c r="L33" i="25"/>
  <c r="I33" i="25"/>
  <c r="Q32" i="25"/>
  <c r="P32" i="25"/>
  <c r="O32" i="25"/>
  <c r="L32" i="25"/>
  <c r="I32" i="25"/>
  <c r="Q31" i="25"/>
  <c r="P31" i="25"/>
  <c r="O31" i="25"/>
  <c r="L31" i="25"/>
  <c r="I31" i="25"/>
  <c r="Q30" i="25"/>
  <c r="P30" i="25"/>
  <c r="O30" i="25"/>
  <c r="L30" i="25"/>
  <c r="I30" i="25"/>
  <c r="Q29" i="25"/>
  <c r="P29" i="25"/>
  <c r="O29" i="25"/>
  <c r="L29" i="25"/>
  <c r="I29" i="25"/>
  <c r="Q28" i="25"/>
  <c r="P28" i="25"/>
  <c r="O28" i="25"/>
  <c r="L28" i="25"/>
  <c r="I28" i="25"/>
  <c r="Q27" i="25"/>
  <c r="P27" i="25"/>
  <c r="O27" i="25"/>
  <c r="L27" i="25"/>
  <c r="I27" i="25"/>
  <c r="Q26" i="25"/>
  <c r="P26" i="25"/>
  <c r="O26" i="25"/>
  <c r="L26" i="25"/>
  <c r="I26" i="25"/>
  <c r="Q25" i="25"/>
  <c r="P25" i="25"/>
  <c r="O25" i="25"/>
  <c r="L25" i="25"/>
  <c r="I25" i="25"/>
  <c r="Q24" i="25"/>
  <c r="P24" i="25"/>
  <c r="O24" i="25"/>
  <c r="L24" i="25"/>
  <c r="I24" i="25"/>
  <c r="Q23" i="25"/>
  <c r="P23" i="25"/>
  <c r="O23" i="25"/>
  <c r="L23" i="25"/>
  <c r="I23" i="25"/>
  <c r="Q22" i="25"/>
  <c r="P22" i="25"/>
  <c r="O22" i="25"/>
  <c r="L22" i="25"/>
  <c r="I22" i="25"/>
  <c r="Q21" i="25"/>
  <c r="P21" i="25"/>
  <c r="O21" i="25"/>
  <c r="L21" i="25"/>
  <c r="I21" i="25"/>
  <c r="Q20" i="25"/>
  <c r="P20" i="25"/>
  <c r="O20" i="25"/>
  <c r="L20" i="25"/>
  <c r="I20" i="25"/>
  <c r="Q19" i="25"/>
  <c r="P19" i="25"/>
  <c r="O19" i="25"/>
  <c r="L19" i="25"/>
  <c r="I19" i="25"/>
  <c r="Q18" i="25"/>
  <c r="P18" i="25"/>
  <c r="O18" i="25"/>
  <c r="L18" i="25"/>
  <c r="I18" i="25"/>
  <c r="Q17" i="25"/>
  <c r="P17" i="25"/>
  <c r="O17" i="25"/>
  <c r="L17" i="25"/>
  <c r="I17" i="25"/>
  <c r="Q16" i="25"/>
  <c r="P16" i="25"/>
  <c r="O16" i="25"/>
  <c r="I16" i="25"/>
  <c r="Q250" i="24"/>
  <c r="P250" i="24"/>
  <c r="O250" i="24"/>
  <c r="L250" i="24"/>
  <c r="I250" i="24"/>
  <c r="Q96" i="24"/>
  <c r="P96" i="24"/>
  <c r="O96" i="24"/>
  <c r="L96" i="24"/>
  <c r="I96" i="24"/>
  <c r="Q252" i="24"/>
  <c r="P252" i="24"/>
  <c r="O252" i="24"/>
  <c r="L252" i="24"/>
  <c r="I252" i="24"/>
  <c r="Q245" i="24"/>
  <c r="P245" i="24"/>
  <c r="O245" i="24"/>
  <c r="L245" i="24"/>
  <c r="I245" i="24"/>
  <c r="Q253" i="24"/>
  <c r="P253" i="24"/>
  <c r="O253" i="24"/>
  <c r="L253" i="24"/>
  <c r="I253" i="24"/>
  <c r="Q251" i="24"/>
  <c r="P251" i="24"/>
  <c r="L251" i="24"/>
  <c r="I251" i="24"/>
  <c r="Q249" i="24"/>
  <c r="P249" i="24"/>
  <c r="O249" i="24"/>
  <c r="L249" i="24"/>
  <c r="I249" i="24"/>
  <c r="I258" i="24"/>
  <c r="L258" i="24"/>
  <c r="O258" i="24"/>
  <c r="P258" i="24"/>
  <c r="Q258" i="24"/>
  <c r="I257" i="24"/>
  <c r="L257" i="24"/>
  <c r="O257" i="24"/>
  <c r="P257" i="24"/>
  <c r="Q257" i="24"/>
  <c r="I243" i="24"/>
  <c r="L243" i="24"/>
  <c r="O243" i="24"/>
  <c r="P243" i="24"/>
  <c r="Q243" i="24"/>
  <c r="I246" i="24"/>
  <c r="L246" i="24"/>
  <c r="O246" i="24"/>
  <c r="P246" i="24"/>
  <c r="Q246" i="24"/>
  <c r="I239" i="24"/>
  <c r="L239" i="24"/>
  <c r="O239" i="24"/>
  <c r="P239" i="24"/>
  <c r="Q239" i="24"/>
  <c r="I236" i="24"/>
  <c r="L236" i="24"/>
  <c r="O236" i="24"/>
  <c r="P236" i="24"/>
  <c r="Q236" i="24"/>
  <c r="I235" i="24"/>
  <c r="L235" i="24"/>
  <c r="O235" i="24"/>
  <c r="P235" i="24"/>
  <c r="Q235" i="24"/>
  <c r="I232" i="24"/>
  <c r="L232" i="24"/>
  <c r="O232" i="24"/>
  <c r="P232" i="24"/>
  <c r="Q232" i="24"/>
  <c r="I230" i="24"/>
  <c r="L230" i="24"/>
  <c r="O230" i="24"/>
  <c r="P230" i="24"/>
  <c r="Q230" i="24"/>
  <c r="I231" i="24"/>
  <c r="L231" i="24"/>
  <c r="O231" i="24"/>
  <c r="P231" i="24"/>
  <c r="Q231" i="24"/>
  <c r="I221" i="24"/>
  <c r="L221" i="24"/>
  <c r="O221" i="24"/>
  <c r="P221" i="24"/>
  <c r="Q221" i="24"/>
  <c r="I222" i="24"/>
  <c r="L222" i="24"/>
  <c r="O222" i="24"/>
  <c r="P222" i="24"/>
  <c r="Q222" i="24"/>
  <c r="I223" i="24"/>
  <c r="L223" i="24"/>
  <c r="O223" i="24"/>
  <c r="P223" i="24"/>
  <c r="Q223" i="24"/>
  <c r="I224" i="24"/>
  <c r="L224" i="24"/>
  <c r="O224" i="24"/>
  <c r="P224" i="24"/>
  <c r="Q224" i="24"/>
  <c r="I225" i="24"/>
  <c r="L225" i="24"/>
  <c r="O225" i="24"/>
  <c r="P225" i="24"/>
  <c r="Q225" i="24"/>
  <c r="I228" i="24"/>
  <c r="L228" i="24"/>
  <c r="O228" i="24"/>
  <c r="P228" i="24"/>
  <c r="Q228" i="24"/>
  <c r="I218" i="24"/>
  <c r="L218" i="24"/>
  <c r="O218" i="24"/>
  <c r="P218" i="24"/>
  <c r="Q218" i="24"/>
  <c r="I217" i="24"/>
  <c r="L217" i="24"/>
  <c r="O217" i="24"/>
  <c r="P217" i="24"/>
  <c r="Q217" i="24"/>
  <c r="I215" i="24"/>
  <c r="L215" i="24"/>
  <c r="O215" i="24"/>
  <c r="P215" i="24"/>
  <c r="Q215" i="24"/>
  <c r="I214" i="24"/>
  <c r="L214" i="24"/>
  <c r="O214" i="24"/>
  <c r="P214" i="24"/>
  <c r="Q214" i="24"/>
  <c r="I207" i="24"/>
  <c r="L207" i="24"/>
  <c r="O207" i="24"/>
  <c r="P207" i="24"/>
  <c r="Q207" i="24"/>
  <c r="I208" i="24"/>
  <c r="L208" i="24"/>
  <c r="O208" i="24"/>
  <c r="P208" i="24"/>
  <c r="Q208" i="24"/>
  <c r="I209" i="24"/>
  <c r="L209" i="24"/>
  <c r="O209" i="24"/>
  <c r="P209" i="24"/>
  <c r="Q209" i="24"/>
  <c r="I210" i="24"/>
  <c r="L210" i="24"/>
  <c r="O210" i="24"/>
  <c r="P210" i="24"/>
  <c r="Q210" i="24"/>
  <c r="I211" i="24"/>
  <c r="L211" i="24"/>
  <c r="O211" i="24"/>
  <c r="P211" i="24"/>
  <c r="Q211" i="24"/>
  <c r="I204" i="24"/>
  <c r="L204" i="24"/>
  <c r="O204" i="24"/>
  <c r="P204" i="24"/>
  <c r="Q204" i="24"/>
  <c r="I202" i="24"/>
  <c r="L202" i="24"/>
  <c r="O202" i="24"/>
  <c r="P202" i="24"/>
  <c r="Q202" i="24"/>
  <c r="I199" i="24"/>
  <c r="L199" i="24"/>
  <c r="O199" i="24"/>
  <c r="P199" i="24"/>
  <c r="Q199" i="24"/>
  <c r="L197" i="24"/>
  <c r="O197" i="24"/>
  <c r="P197" i="24"/>
  <c r="Q197" i="24"/>
  <c r="I193" i="24"/>
  <c r="L193" i="24"/>
  <c r="O193" i="24"/>
  <c r="P193" i="24"/>
  <c r="Q193" i="24"/>
  <c r="I192" i="24"/>
  <c r="L192" i="24"/>
  <c r="O192" i="24"/>
  <c r="P192" i="24"/>
  <c r="Q192" i="24"/>
  <c r="I190" i="24"/>
  <c r="L190" i="24"/>
  <c r="O190" i="24"/>
  <c r="P190" i="24"/>
  <c r="Q190" i="24"/>
  <c r="I186" i="24"/>
  <c r="L186" i="24"/>
  <c r="O186" i="24"/>
  <c r="P186" i="24"/>
  <c r="Q186" i="24"/>
  <c r="I191" i="24"/>
  <c r="L191" i="24"/>
  <c r="O191" i="24"/>
  <c r="P191" i="24"/>
  <c r="Q191" i="24"/>
  <c r="I185" i="24"/>
  <c r="L185" i="24"/>
  <c r="O185" i="24"/>
  <c r="P185" i="24"/>
  <c r="Q185" i="24"/>
  <c r="I183" i="24"/>
  <c r="L183" i="24"/>
  <c r="O183" i="24"/>
  <c r="P183" i="24"/>
  <c r="Q183" i="24"/>
  <c r="I187" i="24"/>
  <c r="L187" i="24"/>
  <c r="O187" i="24"/>
  <c r="P187" i="24"/>
  <c r="Q187" i="24"/>
  <c r="I184" i="24"/>
  <c r="O184" i="24"/>
  <c r="P184" i="24"/>
  <c r="Q184" i="24"/>
  <c r="I177" i="24"/>
  <c r="L177" i="24"/>
  <c r="O177" i="24"/>
  <c r="P177" i="24"/>
  <c r="Q177" i="24"/>
  <c r="I176" i="24"/>
  <c r="L176" i="24"/>
  <c r="O176" i="24"/>
  <c r="P176" i="24"/>
  <c r="Q176" i="24"/>
  <c r="I169" i="24"/>
  <c r="L169" i="24"/>
  <c r="O169" i="24"/>
  <c r="P169" i="24"/>
  <c r="Q169" i="24"/>
  <c r="I170" i="24"/>
  <c r="L170" i="24"/>
  <c r="O170" i="24"/>
  <c r="P170" i="24"/>
  <c r="Q170" i="24"/>
  <c r="I171" i="24"/>
  <c r="L171" i="24"/>
  <c r="O171" i="24"/>
  <c r="P171" i="24"/>
  <c r="Q171" i="24"/>
  <c r="I172" i="24"/>
  <c r="L172" i="24"/>
  <c r="O172" i="24"/>
  <c r="P172" i="24"/>
  <c r="Q172" i="24"/>
  <c r="I155" i="24"/>
  <c r="L155" i="24"/>
  <c r="O155" i="24"/>
  <c r="P155" i="24"/>
  <c r="Q155" i="24"/>
  <c r="I156" i="24"/>
  <c r="L156" i="24"/>
  <c r="O156" i="24"/>
  <c r="P156" i="24"/>
  <c r="Q156" i="24"/>
  <c r="I157" i="24"/>
  <c r="L157" i="24"/>
  <c r="O157" i="24"/>
  <c r="P157" i="24"/>
  <c r="Q157" i="24"/>
  <c r="I162" i="24"/>
  <c r="L162" i="24"/>
  <c r="O162" i="24"/>
  <c r="P162" i="24"/>
  <c r="Q162" i="24"/>
  <c r="I163" i="24"/>
  <c r="L163" i="24"/>
  <c r="O163" i="24"/>
  <c r="P163" i="24"/>
  <c r="Q163" i="24"/>
  <c r="I164" i="24"/>
  <c r="L164" i="24"/>
  <c r="O164" i="24"/>
  <c r="P164" i="24"/>
  <c r="Q164" i="24"/>
  <c r="I165" i="24"/>
  <c r="L165" i="24"/>
  <c r="O165" i="24"/>
  <c r="P165" i="24"/>
  <c r="Q165" i="24"/>
  <c r="I166" i="24"/>
  <c r="L166" i="24"/>
  <c r="O166" i="24"/>
  <c r="P166" i="24"/>
  <c r="Q166" i="24"/>
  <c r="I148" i="24"/>
  <c r="L148" i="24"/>
  <c r="O148" i="24"/>
  <c r="P148" i="24"/>
  <c r="Q148" i="24"/>
  <c r="I150" i="24"/>
  <c r="L150" i="24"/>
  <c r="O150" i="24"/>
  <c r="P150" i="24"/>
  <c r="Q150" i="24"/>
  <c r="I151" i="24"/>
  <c r="L151" i="24"/>
  <c r="O151" i="24"/>
  <c r="P151" i="24"/>
  <c r="Q151" i="24"/>
  <c r="I152" i="24"/>
  <c r="L152" i="24"/>
  <c r="O152" i="24"/>
  <c r="P152" i="24"/>
  <c r="Q152" i="24"/>
  <c r="I144" i="24"/>
  <c r="L144" i="24"/>
  <c r="O144" i="24"/>
  <c r="P144" i="24"/>
  <c r="Q144" i="24"/>
  <c r="I145" i="24"/>
  <c r="L145" i="24"/>
  <c r="O145" i="24"/>
  <c r="P145" i="24"/>
  <c r="Q145" i="24"/>
  <c r="I141" i="24"/>
  <c r="L141" i="24"/>
  <c r="O141" i="24"/>
  <c r="P141" i="24"/>
  <c r="Q141" i="24"/>
  <c r="I142" i="24"/>
  <c r="L142" i="24"/>
  <c r="O142" i="24"/>
  <c r="P142" i="24"/>
  <c r="Q142" i="24"/>
  <c r="I134" i="24"/>
  <c r="L134" i="24"/>
  <c r="O134" i="24"/>
  <c r="P134" i="24"/>
  <c r="Q134" i="24"/>
  <c r="I117" i="24"/>
  <c r="L117" i="24"/>
  <c r="O117" i="24"/>
  <c r="P117" i="24"/>
  <c r="Q117" i="24"/>
  <c r="I98" i="24"/>
  <c r="L98" i="24"/>
  <c r="O98" i="24"/>
  <c r="P98" i="24"/>
  <c r="Q98" i="24"/>
  <c r="I97" i="24"/>
  <c r="L97" i="24"/>
  <c r="O97" i="24"/>
  <c r="P97" i="24"/>
  <c r="Q97" i="24"/>
  <c r="I242" i="24"/>
  <c r="L242" i="24"/>
  <c r="O242" i="24"/>
  <c r="P242" i="24"/>
  <c r="Q242" i="24"/>
  <c r="I85" i="24"/>
  <c r="L85" i="24"/>
  <c r="O85" i="24"/>
  <c r="P85" i="24"/>
  <c r="Q85" i="24"/>
  <c r="I82" i="24"/>
  <c r="L82" i="24"/>
  <c r="O82" i="24"/>
  <c r="P82" i="24"/>
  <c r="Q82" i="24"/>
  <c r="I83" i="24"/>
  <c r="L83" i="24"/>
  <c r="O83" i="24"/>
  <c r="P83" i="24"/>
  <c r="Q83" i="24"/>
  <c r="I84" i="24"/>
  <c r="L84" i="24"/>
  <c r="O84" i="24"/>
  <c r="P84" i="24"/>
  <c r="Q84" i="24"/>
  <c r="I99" i="24"/>
  <c r="L99" i="24"/>
  <c r="O99" i="24"/>
  <c r="P99" i="24"/>
  <c r="Q99" i="24"/>
  <c r="I92" i="24"/>
  <c r="L92" i="24"/>
  <c r="O92" i="24"/>
  <c r="P92" i="24"/>
  <c r="Q92" i="24"/>
  <c r="I78" i="24"/>
  <c r="L78" i="24"/>
  <c r="O78" i="24"/>
  <c r="P78" i="24"/>
  <c r="Q78" i="24"/>
  <c r="I79" i="24"/>
  <c r="L79" i="24"/>
  <c r="O79" i="24"/>
  <c r="P79" i="24"/>
  <c r="Q79" i="24"/>
  <c r="R31" i="26" l="1"/>
  <c r="R114" i="26"/>
  <c r="R118" i="26"/>
  <c r="R122" i="26"/>
  <c r="R126" i="26"/>
  <c r="R158" i="26"/>
  <c r="R166" i="26"/>
  <c r="R170" i="26"/>
  <c r="R103" i="26"/>
  <c r="R107" i="26"/>
  <c r="R111" i="26"/>
  <c r="R132" i="26"/>
  <c r="R22" i="26"/>
  <c r="R34" i="26"/>
  <c r="R38" i="26"/>
  <c r="R41" i="26"/>
  <c r="R45" i="26"/>
  <c r="R49" i="26"/>
  <c r="R57" i="26"/>
  <c r="R84" i="26"/>
  <c r="R143" i="26"/>
  <c r="R147" i="26"/>
  <c r="R151" i="26"/>
  <c r="R21" i="26"/>
  <c r="R65" i="26"/>
  <c r="R95" i="26"/>
  <c r="R109" i="26"/>
  <c r="R116" i="26"/>
  <c r="R120" i="26"/>
  <c r="R124" i="26"/>
  <c r="R137" i="26"/>
  <c r="R145" i="26"/>
  <c r="R149" i="26"/>
  <c r="R156" i="26"/>
  <c r="R164" i="26"/>
  <c r="R168" i="26"/>
  <c r="R16" i="26"/>
  <c r="R24" i="26"/>
  <c r="R28" i="26"/>
  <c r="R32" i="26"/>
  <c r="R39" i="26"/>
  <c r="R43" i="26"/>
  <c r="R55" i="26"/>
  <c r="R59" i="26"/>
  <c r="R70" i="26"/>
  <c r="R71" i="26"/>
  <c r="R77" i="26"/>
  <c r="R81" i="26"/>
  <c r="R86" i="26"/>
  <c r="R90" i="26"/>
  <c r="R94" i="26"/>
  <c r="R97" i="26"/>
  <c r="R29" i="26"/>
  <c r="R52" i="26"/>
  <c r="R60" i="26"/>
  <c r="R105" i="26"/>
  <c r="R112" i="26"/>
  <c r="R128" i="26"/>
  <c r="R141" i="26"/>
  <c r="R153" i="26"/>
  <c r="R160" i="26"/>
  <c r="R172" i="26"/>
  <c r="R15" i="26"/>
  <c r="R64" i="26"/>
  <c r="R66" i="26"/>
  <c r="R74" i="26"/>
  <c r="R99" i="26"/>
  <c r="R162" i="26"/>
  <c r="R18" i="26"/>
  <c r="R26" i="26"/>
  <c r="R30" i="26"/>
  <c r="R53" i="26"/>
  <c r="R62" i="26"/>
  <c r="R75" i="26"/>
  <c r="R79" i="26"/>
  <c r="R88" i="26"/>
  <c r="R92" i="26"/>
  <c r="R96" i="26"/>
  <c r="R106" i="26"/>
  <c r="R110" i="26"/>
  <c r="R113" i="26"/>
  <c r="R117" i="26"/>
  <c r="R121" i="26"/>
  <c r="R125" i="26"/>
  <c r="R129" i="26"/>
  <c r="R130" i="26"/>
  <c r="R131" i="26"/>
  <c r="R134" i="26"/>
  <c r="R138" i="26"/>
  <c r="R142" i="26"/>
  <c r="R146" i="26"/>
  <c r="R150" i="26"/>
  <c r="R154" i="26"/>
  <c r="R157" i="26"/>
  <c r="R161" i="26"/>
  <c r="R165" i="26"/>
  <c r="R169" i="26"/>
  <c r="R25" i="26"/>
  <c r="R33" i="26"/>
  <c r="R37" i="26"/>
  <c r="R40" i="26"/>
  <c r="R44" i="26"/>
  <c r="R48" i="26"/>
  <c r="R56" i="26"/>
  <c r="R61" i="26"/>
  <c r="R63" i="26"/>
  <c r="R67" i="26"/>
  <c r="R69" i="26"/>
  <c r="R72" i="26"/>
  <c r="R78" i="26"/>
  <c r="R82" i="26"/>
  <c r="R83" i="26"/>
  <c r="R87" i="26"/>
  <c r="R91" i="26"/>
  <c r="R98" i="26"/>
  <c r="R101" i="26"/>
  <c r="R17" i="26"/>
  <c r="R20" i="26"/>
  <c r="R36" i="26"/>
  <c r="R47" i="26"/>
  <c r="R51" i="26"/>
  <c r="R68" i="26"/>
  <c r="R102" i="26"/>
  <c r="R104" i="26"/>
  <c r="R108" i="26"/>
  <c r="R115" i="26"/>
  <c r="R119" i="26"/>
  <c r="R123" i="26"/>
  <c r="R127" i="26"/>
  <c r="R133" i="26"/>
  <c r="R135" i="26"/>
  <c r="R136" i="26"/>
  <c r="R139" i="26"/>
  <c r="R140" i="26"/>
  <c r="R144" i="26"/>
  <c r="R148" i="26"/>
  <c r="R152" i="26"/>
  <c r="R155" i="26"/>
  <c r="R159" i="26"/>
  <c r="R163" i="26"/>
  <c r="R167" i="26"/>
  <c r="R171" i="26"/>
  <c r="R19" i="26"/>
  <c r="R23" i="26"/>
  <c r="R27" i="26"/>
  <c r="R35" i="26"/>
  <c r="R42" i="26"/>
  <c r="R46" i="26"/>
  <c r="R50" i="26"/>
  <c r="R54" i="26"/>
  <c r="R58" i="26"/>
  <c r="R73" i="26"/>
  <c r="R76" i="26"/>
  <c r="R80" i="26"/>
  <c r="R85" i="26"/>
  <c r="R89" i="26"/>
  <c r="R93" i="26"/>
  <c r="R100" i="26"/>
  <c r="R15" i="25"/>
  <c r="R23" i="25"/>
  <c r="R29" i="25"/>
  <c r="R33" i="25"/>
  <c r="R20" i="25"/>
  <c r="R37" i="25"/>
  <c r="R25" i="25"/>
  <c r="R38" i="25"/>
  <c r="R55" i="25"/>
  <c r="R76" i="25"/>
  <c r="R80" i="25"/>
  <c r="R85" i="25"/>
  <c r="R89" i="25"/>
  <c r="R93" i="25"/>
  <c r="R17" i="25"/>
  <c r="R62" i="25"/>
  <c r="R45" i="25"/>
  <c r="R49" i="25"/>
  <c r="R53" i="25"/>
  <c r="R78" i="25"/>
  <c r="R83" i="25"/>
  <c r="R87" i="25"/>
  <c r="R91" i="25"/>
  <c r="R97" i="25"/>
  <c r="R95" i="25"/>
  <c r="R28" i="25"/>
  <c r="R32" i="25"/>
  <c r="R41" i="25"/>
  <c r="R48" i="25"/>
  <c r="R56" i="25"/>
  <c r="R59" i="25"/>
  <c r="R65" i="25"/>
  <c r="R69" i="25"/>
  <c r="R73" i="25"/>
  <c r="R82" i="25"/>
  <c r="R84" i="25"/>
  <c r="R16" i="25"/>
  <c r="R34" i="25"/>
  <c r="R43" i="25"/>
  <c r="R50" i="25"/>
  <c r="R54" i="25"/>
  <c r="R58" i="25"/>
  <c r="R61" i="25"/>
  <c r="R67" i="25"/>
  <c r="R71" i="25"/>
  <c r="R74" i="25"/>
  <c r="R75" i="25"/>
  <c r="R19" i="25"/>
  <c r="R21" i="25"/>
  <c r="R24" i="25"/>
  <c r="R26" i="25"/>
  <c r="R30" i="25"/>
  <c r="R39" i="25"/>
  <c r="R46" i="25"/>
  <c r="R66" i="25"/>
  <c r="R70" i="25"/>
  <c r="R81" i="25"/>
  <c r="R86" i="25"/>
  <c r="R90" i="25"/>
  <c r="R94" i="25"/>
  <c r="R42" i="25"/>
  <c r="R52" i="25"/>
  <c r="R18" i="25"/>
  <c r="R22" i="25"/>
  <c r="R36" i="25"/>
  <c r="R44" i="25"/>
  <c r="R47" i="25"/>
  <c r="R51" i="25"/>
  <c r="R57" i="25"/>
  <c r="R60" i="25"/>
  <c r="R63" i="25"/>
  <c r="R64" i="25"/>
  <c r="R68" i="25"/>
  <c r="R72" i="25"/>
  <c r="R77" i="25"/>
  <c r="R79" i="25"/>
  <c r="R88" i="25"/>
  <c r="R92" i="25"/>
  <c r="R96" i="25"/>
  <c r="R27" i="25"/>
  <c r="R31" i="25"/>
  <c r="R35" i="25"/>
  <c r="R40" i="25"/>
  <c r="R250" i="24"/>
  <c r="R96" i="24"/>
  <c r="R252" i="24"/>
  <c r="R245" i="24"/>
  <c r="R251" i="24"/>
  <c r="R253" i="24"/>
  <c r="R258" i="24"/>
  <c r="R249" i="24"/>
  <c r="R257" i="24"/>
  <c r="R236" i="24"/>
  <c r="R243" i="24"/>
  <c r="R230" i="24"/>
  <c r="R232" i="24"/>
  <c r="R246" i="24"/>
  <c r="R239" i="24"/>
  <c r="R231" i="24"/>
  <c r="R235" i="24"/>
  <c r="R223" i="24"/>
  <c r="R228" i="24"/>
  <c r="R217" i="24"/>
  <c r="R222" i="24"/>
  <c r="R218" i="24"/>
  <c r="R224" i="24"/>
  <c r="R225" i="24"/>
  <c r="R221" i="24"/>
  <c r="R202" i="24"/>
  <c r="R211" i="24"/>
  <c r="R134" i="24"/>
  <c r="R164" i="24"/>
  <c r="R184" i="24"/>
  <c r="R186" i="24"/>
  <c r="R210" i="24"/>
  <c r="R215" i="24"/>
  <c r="R214" i="24"/>
  <c r="R141" i="24"/>
  <c r="R148" i="24"/>
  <c r="R162" i="24"/>
  <c r="R170" i="24"/>
  <c r="R183" i="24"/>
  <c r="R185" i="24"/>
  <c r="R145" i="24"/>
  <c r="R144" i="24"/>
  <c r="R157" i="24"/>
  <c r="R172" i="24"/>
  <c r="R192" i="24"/>
  <c r="R204" i="24"/>
  <c r="R208" i="24"/>
  <c r="R169" i="24"/>
  <c r="R151" i="24"/>
  <c r="R165" i="24"/>
  <c r="R193" i="24"/>
  <c r="R207" i="24"/>
  <c r="R152" i="24"/>
  <c r="R155" i="24"/>
  <c r="R176" i="24"/>
  <c r="R190" i="24"/>
  <c r="R197" i="24"/>
  <c r="R199" i="24"/>
  <c r="R83" i="24"/>
  <c r="R117" i="24"/>
  <c r="R171" i="24"/>
  <c r="R177" i="24"/>
  <c r="R209" i="24"/>
  <c r="R142" i="24"/>
  <c r="R150" i="24"/>
  <c r="R166" i="24"/>
  <c r="R163" i="24"/>
  <c r="R156" i="24"/>
  <c r="R187" i="24"/>
  <c r="R191" i="24"/>
  <c r="R84" i="24"/>
  <c r="R242" i="24"/>
  <c r="R78" i="24"/>
  <c r="R99" i="24"/>
  <c r="R82" i="24"/>
  <c r="R97" i="24"/>
  <c r="R85" i="24"/>
  <c r="R79" i="24"/>
  <c r="R98" i="24"/>
  <c r="R92" i="24"/>
  <c r="L337" i="15" l="1"/>
  <c r="O337" i="15"/>
  <c r="P337" i="15"/>
  <c r="Q337" i="15"/>
  <c r="R337" i="15" s="1"/>
  <c r="Q338" i="15" l="1"/>
  <c r="P338" i="15"/>
  <c r="O338" i="15"/>
  <c r="L338" i="15"/>
  <c r="I338" i="15"/>
  <c r="Q336" i="15"/>
  <c r="P336" i="15"/>
  <c r="O336" i="15"/>
  <c r="L336" i="15"/>
  <c r="I336" i="15"/>
  <c r="Q332" i="15"/>
  <c r="P332" i="15"/>
  <c r="O332" i="15"/>
  <c r="L332" i="15"/>
  <c r="I332" i="15"/>
  <c r="Q333" i="15"/>
  <c r="P333" i="15"/>
  <c r="O333" i="15"/>
  <c r="L333" i="15"/>
  <c r="I333" i="15"/>
  <c r="Q342" i="15"/>
  <c r="P342" i="15"/>
  <c r="O342" i="15"/>
  <c r="L342" i="15"/>
  <c r="I342" i="15"/>
  <c r="Q331" i="15"/>
  <c r="P331" i="15"/>
  <c r="O331" i="15"/>
  <c r="L331" i="15"/>
  <c r="I331" i="15"/>
  <c r="Q327" i="15"/>
  <c r="P327" i="15"/>
  <c r="O327" i="15"/>
  <c r="L327" i="15"/>
  <c r="I327" i="15"/>
  <c r="Q315" i="15"/>
  <c r="P315" i="15"/>
  <c r="O315" i="15"/>
  <c r="L315" i="15"/>
  <c r="I315" i="15"/>
  <c r="Q297" i="15"/>
  <c r="P297" i="15"/>
  <c r="O297" i="15"/>
  <c r="L297" i="15"/>
  <c r="I297" i="15"/>
  <c r="Q317" i="15"/>
  <c r="P317" i="15"/>
  <c r="O317" i="15"/>
  <c r="L317" i="15"/>
  <c r="I317" i="15"/>
  <c r="Q316" i="15"/>
  <c r="P316" i="15"/>
  <c r="O316" i="15"/>
  <c r="L316" i="15"/>
  <c r="I316" i="15"/>
  <c r="Q308" i="15"/>
  <c r="P308" i="15"/>
  <c r="O308" i="15"/>
  <c r="L308" i="15"/>
  <c r="I308" i="15"/>
  <c r="Q312" i="15"/>
  <c r="P312" i="15"/>
  <c r="O312" i="15"/>
  <c r="L312" i="15"/>
  <c r="I312" i="15"/>
  <c r="Q309" i="15"/>
  <c r="P309" i="15"/>
  <c r="O309" i="15"/>
  <c r="L309" i="15"/>
  <c r="I309" i="15"/>
  <c r="Q296" i="15"/>
  <c r="P296" i="15"/>
  <c r="O296" i="15"/>
  <c r="L296" i="15"/>
  <c r="I296" i="15"/>
  <c r="Q290" i="15"/>
  <c r="P290" i="15"/>
  <c r="O290" i="15"/>
  <c r="L290" i="15"/>
  <c r="I290" i="15"/>
  <c r="Q301" i="15"/>
  <c r="P301" i="15"/>
  <c r="O301" i="15"/>
  <c r="L301" i="15"/>
  <c r="I301" i="15"/>
  <c r="Q294" i="15"/>
  <c r="P294" i="15"/>
  <c r="O294" i="15"/>
  <c r="L294" i="15"/>
  <c r="I294" i="15"/>
  <c r="Q287" i="15"/>
  <c r="P287" i="15"/>
  <c r="O287" i="15"/>
  <c r="L287" i="15"/>
  <c r="I287" i="15"/>
  <c r="Q305" i="15"/>
  <c r="P305" i="15"/>
  <c r="O305" i="15"/>
  <c r="L305" i="15"/>
  <c r="I305" i="15"/>
  <c r="Q304" i="15"/>
  <c r="P304" i="15"/>
  <c r="O304" i="15"/>
  <c r="L304" i="15"/>
  <c r="I304" i="15"/>
  <c r="Q283" i="15"/>
  <c r="P283" i="15"/>
  <c r="O283" i="15"/>
  <c r="L283" i="15"/>
  <c r="I283" i="15"/>
  <c r="Q275" i="15"/>
  <c r="P275" i="15"/>
  <c r="O275" i="15"/>
  <c r="L275" i="15"/>
  <c r="I275" i="15"/>
  <c r="I262" i="15"/>
  <c r="L262" i="15"/>
  <c r="O262" i="15"/>
  <c r="P262" i="15"/>
  <c r="Q262" i="15"/>
  <c r="Q261" i="15"/>
  <c r="P261" i="15"/>
  <c r="O261" i="15"/>
  <c r="L261" i="15"/>
  <c r="I261" i="15"/>
  <c r="I280" i="15"/>
  <c r="L280" i="15"/>
  <c r="O280" i="15"/>
  <c r="P280" i="15"/>
  <c r="Q280" i="15"/>
  <c r="Q281" i="15"/>
  <c r="P281" i="15"/>
  <c r="O281" i="15"/>
  <c r="L281" i="15"/>
  <c r="I281" i="15"/>
  <c r="Q273" i="15"/>
  <c r="P273" i="15"/>
  <c r="O273" i="15"/>
  <c r="L273" i="15"/>
  <c r="I273" i="15"/>
  <c r="Q254" i="15"/>
  <c r="P254" i="15"/>
  <c r="O254" i="15"/>
  <c r="L254" i="15"/>
  <c r="Q266" i="15"/>
  <c r="P266" i="15"/>
  <c r="O266" i="15"/>
  <c r="L266" i="15"/>
  <c r="I266" i="15"/>
  <c r="Q259" i="15"/>
  <c r="P259" i="15"/>
  <c r="O259" i="15"/>
  <c r="L259" i="15"/>
  <c r="I259" i="15"/>
  <c r="Q284" i="15"/>
  <c r="P284" i="15"/>
  <c r="O284" i="15"/>
  <c r="L284" i="15"/>
  <c r="I284" i="15"/>
  <c r="Q252" i="15"/>
  <c r="P252" i="15"/>
  <c r="O252" i="15"/>
  <c r="L252" i="15"/>
  <c r="I252" i="15"/>
  <c r="R333" i="15" l="1"/>
  <c r="R332" i="15"/>
  <c r="R336" i="15"/>
  <c r="R338" i="15"/>
  <c r="R342" i="15"/>
  <c r="R331" i="15"/>
  <c r="R327" i="15"/>
  <c r="R315" i="15"/>
  <c r="R297" i="15"/>
  <c r="R317" i="15"/>
  <c r="R316" i="15"/>
  <c r="R308" i="15"/>
  <c r="R312" i="15"/>
  <c r="R309" i="15"/>
  <c r="R296" i="15"/>
  <c r="R290" i="15"/>
  <c r="R301" i="15"/>
  <c r="R294" i="15"/>
  <c r="R305" i="15"/>
  <c r="R287" i="15"/>
  <c r="R304" i="15"/>
  <c r="R283" i="15"/>
  <c r="R275" i="15"/>
  <c r="R262" i="15"/>
  <c r="R261" i="15"/>
  <c r="R280" i="15"/>
  <c r="R281" i="15"/>
  <c r="R273" i="15"/>
  <c r="R254" i="15"/>
  <c r="R266" i="15"/>
  <c r="R259" i="15"/>
  <c r="R284" i="15"/>
  <c r="R252" i="15"/>
  <c r="Q248" i="15" l="1"/>
  <c r="P248" i="15"/>
  <c r="O248" i="15"/>
  <c r="L248" i="15"/>
  <c r="I248" i="15"/>
  <c r="R248" i="15" l="1"/>
  <c r="Q245" i="15" l="1"/>
  <c r="P245" i="15"/>
  <c r="O245" i="15"/>
  <c r="L245" i="15"/>
  <c r="I245" i="15"/>
  <c r="Q270" i="15"/>
  <c r="P270" i="15"/>
  <c r="O270" i="15"/>
  <c r="L270" i="15"/>
  <c r="I270" i="15"/>
  <c r="R245" i="15" l="1"/>
  <c r="R270" i="15"/>
  <c r="Q267" i="15" l="1"/>
  <c r="P267" i="15"/>
  <c r="O267" i="15"/>
  <c r="L267" i="15"/>
  <c r="I267" i="15"/>
  <c r="R267" i="15" l="1"/>
  <c r="Q113" i="15" l="1"/>
  <c r="P113" i="15"/>
  <c r="O113" i="15"/>
  <c r="L113" i="15"/>
  <c r="I113" i="15"/>
  <c r="Q210" i="15"/>
  <c r="P210" i="15"/>
  <c r="O210" i="15"/>
  <c r="L210" i="15"/>
  <c r="I210" i="15"/>
  <c r="Q207" i="15"/>
  <c r="P207" i="15"/>
  <c r="O207" i="15"/>
  <c r="L207" i="15"/>
  <c r="I207" i="15"/>
  <c r="Q206" i="15"/>
  <c r="P206" i="15"/>
  <c r="O206" i="15"/>
  <c r="L206" i="15"/>
  <c r="I206" i="15"/>
  <c r="R113" i="15" l="1"/>
  <c r="R207" i="15"/>
  <c r="R210" i="15"/>
  <c r="R206" i="15"/>
  <c r="Q91" i="15" l="1"/>
  <c r="P91" i="15"/>
  <c r="O91" i="15"/>
  <c r="L91" i="15"/>
  <c r="I91" i="15"/>
  <c r="R91" i="15" l="1"/>
  <c r="I122" i="14" l="1"/>
  <c r="L122" i="14"/>
  <c r="O122" i="14"/>
  <c r="P122" i="14"/>
  <c r="Q122" i="14"/>
  <c r="R122" i="14" s="1"/>
  <c r="I123" i="14"/>
  <c r="L123" i="14"/>
  <c r="O123" i="14"/>
  <c r="P123" i="14"/>
  <c r="Q123" i="14"/>
  <c r="R123" i="14" l="1"/>
  <c r="Q295" i="15"/>
  <c r="P295" i="15"/>
  <c r="O295" i="15"/>
  <c r="L295" i="15"/>
  <c r="I295" i="15"/>
  <c r="Q291" i="15"/>
  <c r="P291" i="15"/>
  <c r="O291" i="15"/>
  <c r="L291" i="15"/>
  <c r="I291" i="15"/>
  <c r="R295" i="15" l="1"/>
  <c r="R291" i="15"/>
  <c r="I268" i="15" l="1"/>
  <c r="L268" i="15"/>
  <c r="O268" i="15"/>
  <c r="P268" i="15"/>
  <c r="Q268" i="15"/>
  <c r="I328" i="15"/>
  <c r="L328" i="15"/>
  <c r="O328" i="15"/>
  <c r="P328" i="15"/>
  <c r="Q328" i="15"/>
  <c r="I205" i="15"/>
  <c r="L205" i="15"/>
  <c r="O205" i="15"/>
  <c r="P205" i="15"/>
  <c r="Q205" i="15"/>
  <c r="R328" i="15" l="1"/>
  <c r="R205" i="15"/>
  <c r="R268" i="15"/>
  <c r="Q22" i="15" l="1"/>
  <c r="P22" i="15"/>
  <c r="O22" i="15"/>
  <c r="L22" i="15"/>
  <c r="I22" i="15"/>
  <c r="Q17" i="15"/>
  <c r="P17" i="15"/>
  <c r="O17" i="15"/>
  <c r="L17" i="15"/>
  <c r="I17" i="15"/>
  <c r="I79" i="13"/>
  <c r="L79" i="13"/>
  <c r="O79" i="13"/>
  <c r="P79" i="13"/>
  <c r="Q79" i="13"/>
  <c r="Q32" i="14"/>
  <c r="P32" i="14"/>
  <c r="O32" i="14"/>
  <c r="L32" i="14"/>
  <c r="I32" i="14"/>
  <c r="I31" i="14"/>
  <c r="L31" i="14"/>
  <c r="O31" i="14"/>
  <c r="P31" i="14"/>
  <c r="Q31" i="14"/>
  <c r="R79" i="13" l="1"/>
  <c r="R17" i="15"/>
  <c r="R22" i="15"/>
  <c r="R31" i="14"/>
  <c r="R32" i="14"/>
  <c r="Q376" i="14" l="1"/>
  <c r="P376" i="14"/>
  <c r="O376" i="14"/>
  <c r="L376" i="14"/>
  <c r="I376" i="14"/>
  <c r="Q375" i="14"/>
  <c r="P375" i="14"/>
  <c r="O375" i="14"/>
  <c r="L375" i="14"/>
  <c r="I375" i="14"/>
  <c r="Q374" i="14"/>
  <c r="P374" i="14"/>
  <c r="O374" i="14"/>
  <c r="L374" i="14"/>
  <c r="I374" i="14"/>
  <c r="Q373" i="14"/>
  <c r="P373" i="14"/>
  <c r="O373" i="14"/>
  <c r="L373" i="14"/>
  <c r="I373" i="14"/>
  <c r="Q370" i="14"/>
  <c r="P370" i="14"/>
  <c r="O370" i="14"/>
  <c r="L370" i="14"/>
  <c r="I370" i="14"/>
  <c r="Q368" i="14"/>
  <c r="P368" i="14"/>
  <c r="O368" i="14"/>
  <c r="L368" i="14"/>
  <c r="I368" i="14"/>
  <c r="Q367" i="14"/>
  <c r="P367" i="14"/>
  <c r="O367" i="14"/>
  <c r="L367" i="14"/>
  <c r="I367" i="14"/>
  <c r="Q366" i="14"/>
  <c r="P366" i="14"/>
  <c r="O366" i="14"/>
  <c r="L366" i="14"/>
  <c r="I366" i="14"/>
  <c r="Q362" i="14"/>
  <c r="P362" i="14"/>
  <c r="O362" i="14"/>
  <c r="L362" i="14"/>
  <c r="I362" i="14"/>
  <c r="Q361" i="14"/>
  <c r="P361" i="14"/>
  <c r="O361" i="14"/>
  <c r="L361" i="14"/>
  <c r="I361" i="14"/>
  <c r="Q360" i="14"/>
  <c r="P360" i="14"/>
  <c r="O360" i="14"/>
  <c r="L360" i="14"/>
  <c r="I360" i="14"/>
  <c r="Q359" i="14"/>
  <c r="P359" i="14"/>
  <c r="O359" i="14"/>
  <c r="L359" i="14"/>
  <c r="I359" i="14"/>
  <c r="Q356" i="14"/>
  <c r="P356" i="14"/>
  <c r="O356" i="14"/>
  <c r="L356" i="14"/>
  <c r="I356" i="14"/>
  <c r="Q355" i="14"/>
  <c r="P355" i="14"/>
  <c r="O355" i="14"/>
  <c r="L355" i="14"/>
  <c r="I355" i="14"/>
  <c r="Q354" i="14"/>
  <c r="P354" i="14"/>
  <c r="O354" i="14"/>
  <c r="L354" i="14"/>
  <c r="I354" i="14"/>
  <c r="Q352" i="14"/>
  <c r="P352" i="14"/>
  <c r="O352" i="14"/>
  <c r="L352" i="14"/>
  <c r="I352" i="14"/>
  <c r="Q349" i="14"/>
  <c r="P349" i="14"/>
  <c r="O349" i="14"/>
  <c r="L349" i="14"/>
  <c r="I349" i="14"/>
  <c r="Q347" i="14"/>
  <c r="P347" i="14"/>
  <c r="O347" i="14"/>
  <c r="L347" i="14"/>
  <c r="I347" i="14"/>
  <c r="Q346" i="14"/>
  <c r="P346" i="14"/>
  <c r="O346" i="14"/>
  <c r="L346" i="14"/>
  <c r="I346" i="14"/>
  <c r="Q345" i="14"/>
  <c r="P345" i="14"/>
  <c r="O345" i="14"/>
  <c r="L345" i="14"/>
  <c r="I345" i="14"/>
  <c r="Q342" i="14"/>
  <c r="P342" i="14"/>
  <c r="O342" i="14"/>
  <c r="L342" i="14"/>
  <c r="I342" i="14"/>
  <c r="Q341" i="14"/>
  <c r="P341" i="14"/>
  <c r="O341" i="14"/>
  <c r="L341" i="14"/>
  <c r="I341" i="14"/>
  <c r="Q340" i="14"/>
  <c r="P340" i="14"/>
  <c r="O340" i="14"/>
  <c r="L340" i="14"/>
  <c r="I340" i="14"/>
  <c r="Q339" i="14"/>
  <c r="P339" i="14"/>
  <c r="O339" i="14"/>
  <c r="L339" i="14"/>
  <c r="I339" i="14"/>
  <c r="Q338" i="14"/>
  <c r="P338" i="14"/>
  <c r="O338" i="14"/>
  <c r="L338" i="14"/>
  <c r="I338" i="14"/>
  <c r="Q334" i="14"/>
  <c r="P334" i="14"/>
  <c r="O334" i="14"/>
  <c r="L334" i="14"/>
  <c r="I334" i="14"/>
  <c r="Q333" i="14"/>
  <c r="P333" i="14"/>
  <c r="O333" i="14"/>
  <c r="L333" i="14"/>
  <c r="I333" i="14"/>
  <c r="Q332" i="14"/>
  <c r="P332" i="14"/>
  <c r="O332" i="14"/>
  <c r="L332" i="14"/>
  <c r="I332" i="14"/>
  <c r="Q331" i="14"/>
  <c r="P331" i="14"/>
  <c r="O331" i="14"/>
  <c r="L331" i="14"/>
  <c r="I331" i="14"/>
  <c r="Q328" i="14"/>
  <c r="P328" i="14"/>
  <c r="O328" i="14"/>
  <c r="L328" i="14"/>
  <c r="I328" i="14"/>
  <c r="Q327" i="14"/>
  <c r="P327" i="14"/>
  <c r="O327" i="14"/>
  <c r="L327" i="14"/>
  <c r="I327" i="14"/>
  <c r="Q326" i="14"/>
  <c r="P326" i="14"/>
  <c r="O326" i="14"/>
  <c r="L326" i="14"/>
  <c r="I326" i="14"/>
  <c r="Q325" i="14"/>
  <c r="P325" i="14"/>
  <c r="O325" i="14"/>
  <c r="L325" i="14"/>
  <c r="I325" i="14"/>
  <c r="Q324" i="14"/>
  <c r="P324" i="14"/>
  <c r="O324" i="14"/>
  <c r="L324" i="14"/>
  <c r="I324" i="14"/>
  <c r="Q321" i="14"/>
  <c r="P321" i="14"/>
  <c r="O321" i="14"/>
  <c r="L321" i="14"/>
  <c r="I321" i="14"/>
  <c r="Q319" i="14"/>
  <c r="P319" i="14"/>
  <c r="O319" i="14"/>
  <c r="L319" i="14"/>
  <c r="I319" i="14"/>
  <c r="Q318" i="14"/>
  <c r="P318" i="14"/>
  <c r="O318" i="14"/>
  <c r="L318" i="14"/>
  <c r="I318" i="14"/>
  <c r="Q317" i="14"/>
  <c r="P317" i="14"/>
  <c r="O317" i="14"/>
  <c r="L317" i="14"/>
  <c r="I317" i="14"/>
  <c r="Q314" i="14"/>
  <c r="P314" i="14"/>
  <c r="O314" i="14"/>
  <c r="L314" i="14"/>
  <c r="I314" i="14"/>
  <c r="Q313" i="14"/>
  <c r="P313" i="14"/>
  <c r="O313" i="14"/>
  <c r="L313" i="14"/>
  <c r="I313" i="14"/>
  <c r="Q312" i="14"/>
  <c r="P312" i="14"/>
  <c r="O312" i="14"/>
  <c r="L312" i="14"/>
  <c r="I312" i="14"/>
  <c r="Q311" i="14"/>
  <c r="P311" i="14"/>
  <c r="O311" i="14"/>
  <c r="L311" i="14"/>
  <c r="I311" i="14"/>
  <c r="Q310" i="14"/>
  <c r="P310" i="14"/>
  <c r="O310" i="14"/>
  <c r="L310" i="14"/>
  <c r="I310" i="14"/>
  <c r="Q307" i="14"/>
  <c r="P307" i="14"/>
  <c r="O307" i="14"/>
  <c r="L307" i="14"/>
  <c r="I307" i="14"/>
  <c r="Q306" i="14"/>
  <c r="P306" i="14"/>
  <c r="O306" i="14"/>
  <c r="L306" i="14"/>
  <c r="I306" i="14"/>
  <c r="Q305" i="14"/>
  <c r="P305" i="14"/>
  <c r="O305" i="14"/>
  <c r="L305" i="14"/>
  <c r="I305" i="14"/>
  <c r="Q300" i="14"/>
  <c r="P300" i="14"/>
  <c r="O300" i="14"/>
  <c r="L300" i="14"/>
  <c r="I300" i="14"/>
  <c r="Q298" i="14"/>
  <c r="P298" i="14"/>
  <c r="O298" i="14"/>
  <c r="L298" i="14"/>
  <c r="I298" i="14"/>
  <c r="Q297" i="14"/>
  <c r="P297" i="14"/>
  <c r="O297" i="14"/>
  <c r="L297" i="14"/>
  <c r="I297" i="14"/>
  <c r="Q293" i="14"/>
  <c r="P293" i="14"/>
  <c r="O293" i="14"/>
  <c r="L293" i="14"/>
  <c r="I293" i="14"/>
  <c r="Q292" i="14"/>
  <c r="P292" i="14"/>
  <c r="O292" i="14"/>
  <c r="L292" i="14"/>
  <c r="I292" i="14"/>
  <c r="Q291" i="14"/>
  <c r="P291" i="14"/>
  <c r="O291" i="14"/>
  <c r="L291" i="14"/>
  <c r="I291" i="14"/>
  <c r="Q286" i="14"/>
  <c r="P286" i="14"/>
  <c r="O286" i="14"/>
  <c r="L286" i="14"/>
  <c r="I286" i="14"/>
  <c r="Q285" i="14"/>
  <c r="P285" i="14"/>
  <c r="O285" i="14"/>
  <c r="L285" i="14"/>
  <c r="I285" i="14"/>
  <c r="Q284" i="14"/>
  <c r="P284" i="14"/>
  <c r="O284" i="14"/>
  <c r="L284" i="14"/>
  <c r="I284" i="14"/>
  <c r="Q282" i="14"/>
  <c r="P282" i="14"/>
  <c r="O282" i="14"/>
  <c r="L282" i="14"/>
  <c r="I282" i="14"/>
  <c r="Q276" i="14"/>
  <c r="P276" i="14"/>
  <c r="O276" i="14"/>
  <c r="L276" i="14"/>
  <c r="I276" i="14"/>
  <c r="Q275" i="14"/>
  <c r="P275" i="14"/>
  <c r="O275" i="14"/>
  <c r="L275" i="14"/>
  <c r="I275" i="14"/>
  <c r="Q270" i="14"/>
  <c r="P270" i="14"/>
  <c r="O270" i="14"/>
  <c r="L270" i="14"/>
  <c r="I270" i="14"/>
  <c r="Q269" i="14"/>
  <c r="P269" i="14"/>
  <c r="O269" i="14"/>
  <c r="L269" i="14"/>
  <c r="I269" i="14"/>
  <c r="Q261" i="14"/>
  <c r="P261" i="14"/>
  <c r="O261" i="14"/>
  <c r="L261" i="14"/>
  <c r="I261" i="14"/>
  <c r="Q251" i="14"/>
  <c r="P251" i="14"/>
  <c r="O251" i="14"/>
  <c r="L251" i="14"/>
  <c r="I251" i="14"/>
  <c r="Q247" i="14"/>
  <c r="P247" i="14"/>
  <c r="O247" i="14"/>
  <c r="L247" i="14"/>
  <c r="I247" i="14"/>
  <c r="Q244" i="14"/>
  <c r="P244" i="14"/>
  <c r="O244" i="14"/>
  <c r="L244" i="14"/>
  <c r="I244" i="14"/>
  <c r="Q242" i="14"/>
  <c r="P242" i="14"/>
  <c r="O242" i="14"/>
  <c r="L242" i="14"/>
  <c r="I242" i="14"/>
  <c r="Q241" i="14"/>
  <c r="P241" i="14"/>
  <c r="O241" i="14"/>
  <c r="L241" i="14"/>
  <c r="I241" i="14"/>
  <c r="Q233" i="14"/>
  <c r="P233" i="14"/>
  <c r="O233" i="14"/>
  <c r="L233" i="14"/>
  <c r="I233" i="14"/>
  <c r="Q227" i="14"/>
  <c r="P227" i="14"/>
  <c r="O227" i="14"/>
  <c r="L227" i="14"/>
  <c r="I227" i="14"/>
  <c r="Q226" i="14"/>
  <c r="P226" i="14"/>
  <c r="O226" i="14"/>
  <c r="L226" i="14"/>
  <c r="I226" i="14"/>
  <c r="Q223" i="14"/>
  <c r="P223" i="14"/>
  <c r="O223" i="14"/>
  <c r="L223" i="14"/>
  <c r="I223" i="14"/>
  <c r="Q222" i="14"/>
  <c r="P222" i="14"/>
  <c r="O222" i="14"/>
  <c r="L222" i="14"/>
  <c r="I222" i="14"/>
  <c r="Q221" i="14"/>
  <c r="P221" i="14"/>
  <c r="O221" i="14"/>
  <c r="L221" i="14"/>
  <c r="I221" i="14"/>
  <c r="Q213" i="14"/>
  <c r="P213" i="14"/>
  <c r="O213" i="14"/>
  <c r="L213" i="14"/>
  <c r="I213" i="14"/>
  <c r="Q208" i="14"/>
  <c r="P208" i="14"/>
  <c r="O208" i="14"/>
  <c r="L208" i="14"/>
  <c r="I208" i="14"/>
  <c r="Q202" i="14"/>
  <c r="P202" i="14"/>
  <c r="O202" i="14"/>
  <c r="L202" i="14"/>
  <c r="I202" i="14"/>
  <c r="Q199" i="14"/>
  <c r="P199" i="14"/>
  <c r="O199" i="14"/>
  <c r="L199" i="14"/>
  <c r="I199" i="14"/>
  <c r="Q198" i="14"/>
  <c r="P198" i="14"/>
  <c r="O198" i="14"/>
  <c r="L198" i="14"/>
  <c r="I198" i="14"/>
  <c r="Q193" i="14"/>
  <c r="P193" i="14"/>
  <c r="O193" i="14"/>
  <c r="L193" i="14"/>
  <c r="I193" i="14"/>
  <c r="Q192" i="14"/>
  <c r="P192" i="14"/>
  <c r="O192" i="14"/>
  <c r="L192" i="14"/>
  <c r="I192" i="14"/>
  <c r="Q178" i="14"/>
  <c r="P178" i="14"/>
  <c r="O178" i="14"/>
  <c r="L178" i="14"/>
  <c r="I178" i="14"/>
  <c r="Q153" i="14"/>
  <c r="P153" i="14"/>
  <c r="O153" i="14"/>
  <c r="L153" i="14"/>
  <c r="I153" i="14"/>
  <c r="Q152" i="14"/>
  <c r="P152" i="14"/>
  <c r="O152" i="14"/>
  <c r="L152" i="14"/>
  <c r="I152" i="14"/>
  <c r="Q139" i="14"/>
  <c r="P139" i="14"/>
  <c r="O139" i="14"/>
  <c r="L139" i="14"/>
  <c r="I139" i="14"/>
  <c r="Q135" i="14"/>
  <c r="P135" i="14"/>
  <c r="O135" i="14"/>
  <c r="L135" i="14"/>
  <c r="I135" i="14"/>
  <c r="Q124" i="14"/>
  <c r="P124" i="14"/>
  <c r="O124" i="14"/>
  <c r="L124" i="14"/>
  <c r="I124" i="14"/>
  <c r="Q117" i="14"/>
  <c r="P117" i="14"/>
  <c r="O117" i="14"/>
  <c r="L117" i="14"/>
  <c r="I117" i="14"/>
  <c r="Q116" i="14"/>
  <c r="P116" i="14"/>
  <c r="O116" i="14"/>
  <c r="L116" i="14"/>
  <c r="I116" i="14"/>
  <c r="Q115" i="14"/>
  <c r="P115" i="14"/>
  <c r="O115" i="14"/>
  <c r="L115" i="14"/>
  <c r="I115" i="14"/>
  <c r="Q114" i="14"/>
  <c r="P114" i="14"/>
  <c r="O114" i="14"/>
  <c r="L114" i="14"/>
  <c r="I114" i="14"/>
  <c r="Q76" i="14"/>
  <c r="P76" i="14"/>
  <c r="O76" i="14"/>
  <c r="L76" i="14"/>
  <c r="I76" i="14"/>
  <c r="Q62" i="14"/>
  <c r="P62" i="14"/>
  <c r="O62" i="14"/>
  <c r="L62" i="14"/>
  <c r="I62" i="14"/>
  <c r="Q30" i="14"/>
  <c r="P30" i="14"/>
  <c r="O30" i="14"/>
  <c r="L30" i="14"/>
  <c r="I30" i="14"/>
  <c r="Q27" i="14"/>
  <c r="P27" i="14"/>
  <c r="O27" i="14"/>
  <c r="L27" i="14"/>
  <c r="I27" i="14"/>
  <c r="R313" i="14" l="1"/>
  <c r="R153" i="14"/>
  <c r="R208" i="14"/>
  <c r="R261" i="14"/>
  <c r="R285" i="14"/>
  <c r="R293" i="14"/>
  <c r="R276" i="14"/>
  <c r="R282" i="14"/>
  <c r="R311" i="14"/>
  <c r="R360" i="14"/>
  <c r="R62" i="14"/>
  <c r="R192" i="14"/>
  <c r="R199" i="14"/>
  <c r="R213" i="14"/>
  <c r="R226" i="14"/>
  <c r="R366" i="14"/>
  <c r="R114" i="14"/>
  <c r="R305" i="14"/>
  <c r="R314" i="14"/>
  <c r="R361" i="14"/>
  <c r="R198" i="14"/>
  <c r="R242" i="14"/>
  <c r="R291" i="14"/>
  <c r="R312" i="14"/>
  <c r="R317" i="14"/>
  <c r="R328" i="14"/>
  <c r="R334" i="14"/>
  <c r="R341" i="14"/>
  <c r="R115" i="14"/>
  <c r="R227" i="14"/>
  <c r="R233" i="14"/>
  <c r="R247" i="14"/>
  <c r="R286" i="14"/>
  <c r="R345" i="14"/>
  <c r="R352" i="14"/>
  <c r="R362" i="14"/>
  <c r="R135" i="14"/>
  <c r="R373" i="14"/>
  <c r="R332" i="14"/>
  <c r="R319" i="14"/>
  <c r="R326" i="14"/>
  <c r="R284" i="14"/>
  <c r="R331" i="14"/>
  <c r="R375" i="14"/>
  <c r="R241" i="14"/>
  <c r="R298" i="14"/>
  <c r="R356" i="14"/>
  <c r="R193" i="14"/>
  <c r="R222" i="14"/>
  <c r="R244" i="14"/>
  <c r="R251" i="14"/>
  <c r="R269" i="14"/>
  <c r="R275" i="14"/>
  <c r="R297" i="14"/>
  <c r="R300" i="14"/>
  <c r="R307" i="14"/>
  <c r="R324" i="14"/>
  <c r="R327" i="14"/>
  <c r="R339" i="14"/>
  <c r="R342" i="14"/>
  <c r="R347" i="14"/>
  <c r="R355" i="14"/>
  <c r="R374" i="14"/>
  <c r="R117" i="14"/>
  <c r="R270" i="14"/>
  <c r="R325" i="14"/>
  <c r="R368" i="14"/>
  <c r="R30" i="14"/>
  <c r="R76" i="14"/>
  <c r="R124" i="14"/>
  <c r="R178" i="14"/>
  <c r="R338" i="14"/>
  <c r="R359" i="14"/>
  <c r="R27" i="14"/>
  <c r="R139" i="14"/>
  <c r="R152" i="14"/>
  <c r="R202" i="14"/>
  <c r="R223" i="14"/>
  <c r="R310" i="14"/>
  <c r="R321" i="14"/>
  <c r="R333" i="14"/>
  <c r="R346" i="14"/>
  <c r="R349" i="14"/>
  <c r="R376" i="14"/>
  <c r="R340" i="14"/>
  <c r="R354" i="14"/>
  <c r="R367" i="14"/>
  <c r="R116" i="14"/>
  <c r="R221" i="14"/>
  <c r="R292" i="14"/>
  <c r="R306" i="14"/>
  <c r="R318" i="14"/>
  <c r="R370" i="14"/>
  <c r="I200" i="13" l="1"/>
  <c r="L200" i="13"/>
  <c r="O200" i="13"/>
  <c r="P200" i="13"/>
  <c r="Q200" i="13"/>
  <c r="Q198" i="13"/>
  <c r="P198" i="13"/>
  <c r="O198" i="13"/>
  <c r="L198" i="13"/>
  <c r="I198" i="13"/>
  <c r="Q76" i="13"/>
  <c r="P76" i="13"/>
  <c r="O76" i="13"/>
  <c r="L76" i="13"/>
  <c r="I76" i="13"/>
  <c r="Q247" i="13"/>
  <c r="P247" i="13"/>
  <c r="O247" i="13"/>
  <c r="L247" i="13"/>
  <c r="I247" i="13"/>
  <c r="Q307" i="13"/>
  <c r="P307" i="13"/>
  <c r="O307" i="13"/>
  <c r="L307" i="13"/>
  <c r="I307" i="13"/>
  <c r="Q297" i="13"/>
  <c r="P297" i="13"/>
  <c r="O297" i="13"/>
  <c r="L297" i="13"/>
  <c r="I297" i="13"/>
  <c r="Q300" i="13"/>
  <c r="P300" i="13"/>
  <c r="O300" i="13"/>
  <c r="L300" i="13"/>
  <c r="I300" i="13"/>
  <c r="Q261" i="13"/>
  <c r="P261" i="13"/>
  <c r="O261" i="13"/>
  <c r="L261" i="13"/>
  <c r="I261" i="13"/>
  <c r="Q114" i="13"/>
  <c r="P114" i="13"/>
  <c r="O114" i="13"/>
  <c r="L114" i="13"/>
  <c r="I114" i="13"/>
  <c r="Q93" i="13"/>
  <c r="P93" i="13"/>
  <c r="O93" i="13"/>
  <c r="L93" i="13"/>
  <c r="I93" i="13"/>
  <c r="Q87" i="13"/>
  <c r="P87" i="13"/>
  <c r="O87" i="13"/>
  <c r="L87" i="13"/>
  <c r="I87" i="13"/>
  <c r="Q268" i="13"/>
  <c r="P268" i="13"/>
  <c r="O268" i="13"/>
  <c r="L268" i="13"/>
  <c r="I268" i="13"/>
  <c r="Q103" i="13"/>
  <c r="P103" i="13"/>
  <c r="O103" i="13"/>
  <c r="L103" i="13"/>
  <c r="I103" i="13"/>
  <c r="Q96" i="13"/>
  <c r="P96" i="13"/>
  <c r="O96" i="13"/>
  <c r="L96" i="13"/>
  <c r="I96" i="13"/>
  <c r="Q251" i="13"/>
  <c r="P251" i="13"/>
  <c r="O251" i="13"/>
  <c r="L251" i="13"/>
  <c r="I251" i="13"/>
  <c r="Q213" i="13"/>
  <c r="P213" i="13"/>
  <c r="O213" i="13"/>
  <c r="L213" i="13"/>
  <c r="I213" i="13"/>
  <c r="Q101" i="13"/>
  <c r="P101" i="13"/>
  <c r="O101" i="13"/>
  <c r="L101" i="13"/>
  <c r="I101" i="13"/>
  <c r="Q52" i="13"/>
  <c r="P52" i="13"/>
  <c r="O52" i="13"/>
  <c r="L52" i="13"/>
  <c r="I52" i="13"/>
  <c r="Q73" i="13"/>
  <c r="P73" i="13"/>
  <c r="O73" i="13"/>
  <c r="L73" i="13"/>
  <c r="I73" i="13"/>
  <c r="Q62" i="13"/>
  <c r="P62" i="13"/>
  <c r="O62" i="13"/>
  <c r="L62" i="13"/>
  <c r="I62" i="13"/>
  <c r="Q61" i="13"/>
  <c r="P61" i="13"/>
  <c r="O61" i="13"/>
  <c r="L61" i="13"/>
  <c r="I61" i="13"/>
  <c r="Q58" i="13"/>
  <c r="P58" i="13"/>
  <c r="O58" i="13"/>
  <c r="L58" i="13"/>
  <c r="I58" i="13"/>
  <c r="Q65" i="13"/>
  <c r="P65" i="13"/>
  <c r="O65" i="13"/>
  <c r="L65" i="13"/>
  <c r="I65" i="13"/>
  <c r="Q69" i="13"/>
  <c r="P69" i="13"/>
  <c r="O69" i="13"/>
  <c r="L69" i="13"/>
  <c r="I69" i="13"/>
  <c r="Q48" i="13"/>
  <c r="P48" i="13"/>
  <c r="O48" i="13"/>
  <c r="L48" i="13"/>
  <c r="I48" i="13"/>
  <c r="Q233" i="13"/>
  <c r="P233" i="13"/>
  <c r="O233" i="13"/>
  <c r="L233" i="13"/>
  <c r="I233" i="13"/>
  <c r="Q46" i="13"/>
  <c r="P46" i="13"/>
  <c r="O46" i="13"/>
  <c r="L46" i="13"/>
  <c r="I46" i="13"/>
  <c r="Q41" i="13"/>
  <c r="P41" i="13"/>
  <c r="O41" i="13"/>
  <c r="L41" i="13"/>
  <c r="I41" i="13"/>
  <c r="R198" i="13" l="1"/>
  <c r="R76" i="13"/>
  <c r="R247" i="13"/>
  <c r="R300" i="13"/>
  <c r="R297" i="13"/>
  <c r="R261" i="13"/>
  <c r="R307" i="13"/>
  <c r="R114" i="13"/>
  <c r="R93" i="13"/>
  <c r="R87" i="13"/>
  <c r="R268" i="13"/>
  <c r="R103" i="13"/>
  <c r="R96" i="13"/>
  <c r="R251" i="13"/>
  <c r="R213" i="13"/>
  <c r="R101" i="13"/>
  <c r="R62" i="13"/>
  <c r="R52" i="13"/>
  <c r="R73" i="13"/>
  <c r="R61" i="13"/>
  <c r="R58" i="13"/>
  <c r="R65" i="13"/>
  <c r="R41" i="13"/>
  <c r="R233" i="13"/>
  <c r="R48" i="13"/>
  <c r="R69" i="13"/>
  <c r="R46" i="13"/>
  <c r="Q39" i="13" l="1"/>
  <c r="P39" i="13"/>
  <c r="O39" i="13"/>
  <c r="L39" i="13"/>
  <c r="I39" i="13"/>
  <c r="Q37" i="13"/>
  <c r="P37" i="13"/>
  <c r="O37" i="13"/>
  <c r="L37" i="13"/>
  <c r="I37" i="13"/>
  <c r="Q20" i="13"/>
  <c r="P20" i="13"/>
  <c r="O20" i="13"/>
  <c r="L20" i="13"/>
  <c r="I20" i="13"/>
  <c r="Q24" i="13"/>
  <c r="P24" i="13"/>
  <c r="O24" i="13"/>
  <c r="L24" i="13"/>
  <c r="I24" i="13"/>
  <c r="R37" i="13" l="1"/>
  <c r="R39" i="13"/>
  <c r="R24" i="13"/>
  <c r="R20" i="13"/>
  <c r="Q19" i="13"/>
  <c r="P19" i="13"/>
  <c r="O19" i="13"/>
  <c r="L19" i="13"/>
  <c r="I19" i="13"/>
  <c r="Q16" i="13"/>
  <c r="P16" i="13"/>
  <c r="O16" i="13"/>
  <c r="L16" i="13"/>
  <c r="I16" i="13"/>
  <c r="Q17" i="13"/>
  <c r="P17" i="13"/>
  <c r="O17" i="13"/>
  <c r="L17" i="13"/>
  <c r="I17" i="13"/>
  <c r="R17" i="13" l="1"/>
  <c r="R16" i="13"/>
  <c r="R19" i="13"/>
  <c r="Q115" i="13"/>
  <c r="P115" i="13"/>
  <c r="O115" i="13"/>
  <c r="L115" i="13"/>
  <c r="I115" i="13"/>
  <c r="R115" i="13" l="1"/>
  <c r="Q165" i="13" l="1"/>
  <c r="P165" i="13"/>
  <c r="O165" i="13"/>
  <c r="L165" i="13"/>
  <c r="I165" i="13"/>
  <c r="R165" i="13" l="1"/>
  <c r="I25" i="13"/>
  <c r="I26" i="13"/>
  <c r="I27" i="13"/>
  <c r="I30" i="13"/>
  <c r="I31" i="13"/>
  <c r="I32" i="13"/>
  <c r="I33" i="13"/>
  <c r="I18" i="13"/>
  <c r="I45" i="13"/>
  <c r="I68" i="13"/>
  <c r="I66" i="13"/>
  <c r="I34" i="13"/>
  <c r="I55" i="13"/>
  <c r="I40" i="13"/>
  <c r="I51" i="13"/>
  <c r="I47" i="13"/>
  <c r="I67" i="13"/>
  <c r="I72" i="13"/>
  <c r="I74" i="13"/>
  <c r="I60" i="13"/>
  <c r="I80" i="13"/>
  <c r="I81" i="13"/>
  <c r="I82" i="13"/>
  <c r="I83" i="13"/>
  <c r="I86" i="13"/>
  <c r="I88" i="13"/>
  <c r="I94" i="13"/>
  <c r="I95" i="13"/>
  <c r="I53" i="13"/>
  <c r="I97" i="13"/>
  <c r="I100" i="13"/>
  <c r="I102" i="13"/>
  <c r="I107" i="13"/>
  <c r="I108" i="13"/>
  <c r="I109" i="13"/>
  <c r="I110" i="13"/>
  <c r="I111" i="13"/>
  <c r="I54" i="13"/>
  <c r="I116" i="13"/>
  <c r="I117" i="13"/>
  <c r="I118" i="13"/>
  <c r="I121" i="13"/>
  <c r="I122" i="13"/>
  <c r="I123" i="13"/>
  <c r="I124" i="13"/>
  <c r="I125" i="13"/>
  <c r="I128" i="13"/>
  <c r="I129" i="13"/>
  <c r="I130" i="13"/>
  <c r="I131" i="13"/>
  <c r="I132" i="13"/>
  <c r="I135" i="13"/>
  <c r="I137" i="13"/>
  <c r="I138" i="13"/>
  <c r="I139" i="13"/>
  <c r="I142" i="13"/>
  <c r="I143" i="13"/>
  <c r="I144" i="13"/>
  <c r="I145" i="13"/>
  <c r="I146" i="13"/>
  <c r="I149" i="13"/>
  <c r="I150" i="13"/>
  <c r="I152" i="13"/>
  <c r="I156" i="13"/>
  <c r="I157" i="13"/>
  <c r="I158" i="13"/>
  <c r="I159" i="13"/>
  <c r="I160" i="13"/>
  <c r="I163" i="13"/>
  <c r="I164" i="13"/>
  <c r="I166" i="13"/>
  <c r="I170" i="13"/>
  <c r="I171" i="13"/>
  <c r="I172" i="13"/>
  <c r="I173" i="13"/>
  <c r="I174" i="13"/>
  <c r="I177" i="13"/>
  <c r="I178" i="13"/>
  <c r="I179" i="13"/>
  <c r="I184" i="13"/>
  <c r="I185" i="13"/>
  <c r="I186" i="13"/>
  <c r="I187" i="13"/>
  <c r="I188" i="13"/>
  <c r="I191" i="13"/>
  <c r="I192" i="13"/>
  <c r="I193" i="13"/>
  <c r="I194" i="13"/>
  <c r="I199" i="13"/>
  <c r="I201" i="13"/>
  <c r="I202" i="13"/>
  <c r="I206" i="13"/>
  <c r="I207" i="13"/>
  <c r="I208" i="13"/>
  <c r="I209" i="13"/>
  <c r="I222" i="13"/>
  <c r="I223" i="13"/>
  <c r="I226" i="13"/>
  <c r="I227" i="13"/>
  <c r="I229" i="13"/>
  <c r="I230" i="13"/>
  <c r="I235" i="13"/>
  <c r="I236" i="13"/>
  <c r="I237" i="13"/>
  <c r="I240" i="13"/>
  <c r="I241" i="13"/>
  <c r="I242" i="13"/>
  <c r="I244" i="13"/>
  <c r="I248" i="13"/>
  <c r="I254" i="13"/>
  <c r="I255" i="13"/>
  <c r="I256" i="13"/>
  <c r="I262" i="13"/>
  <c r="I263" i="13"/>
  <c r="I264" i="13"/>
  <c r="I265" i="13"/>
  <c r="I269" i="13"/>
  <c r="I270" i="13"/>
  <c r="I272" i="13"/>
  <c r="I275" i="13"/>
  <c r="I276" i="13"/>
  <c r="I277" i="13"/>
  <c r="I278" i="13"/>
  <c r="I279" i="13"/>
  <c r="I282" i="13"/>
  <c r="I284" i="13"/>
  <c r="I285" i="13"/>
  <c r="I286" i="13"/>
  <c r="I291" i="13"/>
  <c r="I292" i="13"/>
  <c r="I293" i="13"/>
  <c r="I296" i="13"/>
  <c r="I298" i="13"/>
  <c r="I299" i="13"/>
  <c r="I305" i="13"/>
  <c r="I306" i="13"/>
  <c r="I310" i="13"/>
  <c r="I311" i="13"/>
  <c r="I312" i="13"/>
  <c r="I313" i="13"/>
  <c r="I314" i="13"/>
  <c r="I317" i="13"/>
  <c r="I318" i="13"/>
  <c r="I319" i="13"/>
  <c r="I321" i="13"/>
  <c r="I324" i="13"/>
  <c r="I325" i="13"/>
  <c r="I326" i="13"/>
  <c r="I327" i="13"/>
  <c r="I328" i="13"/>
  <c r="I331" i="13"/>
  <c r="I332" i="13"/>
  <c r="I333" i="13"/>
  <c r="I334" i="13"/>
  <c r="I338" i="13"/>
  <c r="I339" i="13"/>
  <c r="I340" i="13"/>
  <c r="I341" i="13"/>
  <c r="I342" i="13"/>
  <c r="I345" i="13"/>
  <c r="I346" i="13"/>
  <c r="I347" i="13"/>
  <c r="I349" i="13"/>
  <c r="I352" i="13"/>
  <c r="I354" i="13"/>
  <c r="I355" i="13"/>
  <c r="I356" i="13"/>
  <c r="I359" i="13"/>
  <c r="I360" i="13"/>
  <c r="I362" i="13"/>
  <c r="I366" i="13"/>
  <c r="I367" i="13"/>
  <c r="I368" i="13"/>
  <c r="I370" i="13"/>
  <c r="I373" i="13"/>
  <c r="I374" i="13"/>
  <c r="I376" i="13"/>
  <c r="I23" i="13"/>
  <c r="Q23" i="13" l="1"/>
  <c r="Q25" i="13"/>
  <c r="Q26" i="13"/>
  <c r="Q27" i="13"/>
  <c r="Q30" i="13"/>
  <c r="Q31" i="13"/>
  <c r="Q32" i="13"/>
  <c r="Q33" i="13"/>
  <c r="Q38" i="13"/>
  <c r="Q18" i="13"/>
  <c r="Q45" i="13"/>
  <c r="Q68" i="13"/>
  <c r="Q66" i="13"/>
  <c r="Q34" i="13"/>
  <c r="Q55" i="13"/>
  <c r="Q40" i="13"/>
  <c r="Q51" i="13"/>
  <c r="Q47" i="13"/>
  <c r="Q67" i="13"/>
  <c r="Q72" i="13"/>
  <c r="Q74" i="13"/>
  <c r="Q60" i="13"/>
  <c r="Q80" i="13"/>
  <c r="Q81" i="13"/>
  <c r="Q82" i="13"/>
  <c r="Q83" i="13"/>
  <c r="Q86" i="13"/>
  <c r="Q88" i="13"/>
  <c r="Q94" i="13"/>
  <c r="Q95" i="13"/>
  <c r="Q53" i="13"/>
  <c r="Q97" i="13"/>
  <c r="Q100" i="13"/>
  <c r="Q102" i="13"/>
  <c r="Q107" i="13"/>
  <c r="Q108" i="13"/>
  <c r="Q109" i="13"/>
  <c r="Q110" i="13"/>
  <c r="Q111" i="13"/>
  <c r="Q54" i="13"/>
  <c r="Q116" i="13"/>
  <c r="Q117" i="13"/>
  <c r="Q118" i="13"/>
  <c r="Q121" i="13"/>
  <c r="Q122" i="13"/>
  <c r="Q123" i="13"/>
  <c r="Q124" i="13"/>
  <c r="Q125" i="13"/>
  <c r="Q128" i="13"/>
  <c r="Q129" i="13"/>
  <c r="Q130" i="13"/>
  <c r="Q131" i="13"/>
  <c r="Q132" i="13"/>
  <c r="Q135" i="13"/>
  <c r="Q137" i="13"/>
  <c r="Q138" i="13"/>
  <c r="Q139" i="13"/>
  <c r="Q142" i="13"/>
  <c r="Q143" i="13"/>
  <c r="Q144" i="13"/>
  <c r="Q145" i="13"/>
  <c r="Q146" i="13"/>
  <c r="Q149" i="13"/>
  <c r="Q150" i="13"/>
  <c r="Q152" i="13"/>
  <c r="Q156" i="13"/>
  <c r="Q157" i="13"/>
  <c r="Q158" i="13"/>
  <c r="Q159" i="13"/>
  <c r="Q160" i="13"/>
  <c r="Q163" i="13"/>
  <c r="Q164" i="13"/>
  <c r="Q166" i="13"/>
  <c r="Q170" i="13"/>
  <c r="Q171" i="13"/>
  <c r="Q172" i="13"/>
  <c r="Q173" i="13"/>
  <c r="Q174" i="13"/>
  <c r="Q177" i="13"/>
  <c r="Q178" i="13"/>
  <c r="Q179" i="13"/>
  <c r="Q184" i="13"/>
  <c r="Q185" i="13"/>
  <c r="Q186" i="13"/>
  <c r="Q187" i="13"/>
  <c r="Q188" i="13"/>
  <c r="Q191" i="13"/>
  <c r="Q192" i="13"/>
  <c r="Q193" i="13"/>
  <c r="Q194" i="13"/>
  <c r="Q199" i="13"/>
  <c r="Q201" i="13"/>
  <c r="Q202" i="13"/>
  <c r="Q206" i="13"/>
  <c r="Q207" i="13"/>
  <c r="Q208" i="13"/>
  <c r="Q209" i="13"/>
  <c r="Q222" i="13"/>
  <c r="Q223" i="13"/>
  <c r="Q226" i="13"/>
  <c r="Q227" i="13"/>
  <c r="Q229" i="13"/>
  <c r="Q230" i="13"/>
  <c r="Q235" i="13"/>
  <c r="Q236" i="13"/>
  <c r="Q237" i="13"/>
  <c r="Q240" i="13"/>
  <c r="Q241" i="13"/>
  <c r="Q242" i="13"/>
  <c r="Q244" i="13"/>
  <c r="Q248" i="13"/>
  <c r="Q254" i="13"/>
  <c r="Q255" i="13"/>
  <c r="Q256" i="13"/>
  <c r="Q262" i="13"/>
  <c r="Q263" i="13"/>
  <c r="Q264" i="13"/>
  <c r="Q265" i="13"/>
  <c r="Q269" i="13"/>
  <c r="Q270" i="13"/>
  <c r="Q272" i="13"/>
  <c r="Q275" i="13"/>
  <c r="Q276" i="13"/>
  <c r="Q277" i="13"/>
  <c r="Q278" i="13"/>
  <c r="Q279" i="13"/>
  <c r="Q282" i="13"/>
  <c r="Q284" i="13"/>
  <c r="Q285" i="13"/>
  <c r="Q286" i="13"/>
  <c r="Q291" i="13"/>
  <c r="Q292" i="13"/>
  <c r="Q293" i="13"/>
  <c r="Q296" i="13"/>
  <c r="Q298" i="13"/>
  <c r="Q299" i="13"/>
  <c r="Q305" i="13"/>
  <c r="Q306" i="13"/>
  <c r="Q310" i="13"/>
  <c r="Q311" i="13"/>
  <c r="Q312" i="13"/>
  <c r="Q313" i="13"/>
  <c r="Q314" i="13"/>
  <c r="Q317" i="13"/>
  <c r="Q318" i="13"/>
  <c r="Q319" i="13"/>
  <c r="Q321" i="13"/>
  <c r="Q324" i="13"/>
  <c r="Q325" i="13"/>
  <c r="Q326" i="13"/>
  <c r="Q327" i="13"/>
  <c r="Q328" i="13"/>
  <c r="Q331" i="13"/>
  <c r="Q332" i="13"/>
  <c r="Q333" i="13"/>
  <c r="Q334" i="13"/>
  <c r="Q338" i="13"/>
  <c r="Q339" i="13"/>
  <c r="Q340" i="13"/>
  <c r="Q341" i="13"/>
  <c r="Q342" i="13"/>
  <c r="Q345" i="13"/>
  <c r="Q346" i="13"/>
  <c r="Q347" i="13"/>
  <c r="Q349" i="13"/>
  <c r="Q352" i="13"/>
  <c r="Q354" i="13"/>
  <c r="Q355" i="13"/>
  <c r="Q356" i="13"/>
  <c r="Q359" i="13"/>
  <c r="Q360" i="13"/>
  <c r="Q362" i="13"/>
  <c r="Q366" i="13"/>
  <c r="Q367" i="13"/>
  <c r="Q368" i="13"/>
  <c r="Q370" i="13"/>
  <c r="Q373" i="13"/>
  <c r="Q374" i="13"/>
  <c r="Q376" i="13"/>
  <c r="P23" i="13"/>
  <c r="P25" i="13"/>
  <c r="P26" i="13"/>
  <c r="P27" i="13"/>
  <c r="P30" i="13"/>
  <c r="P31" i="13"/>
  <c r="P32" i="13"/>
  <c r="P33" i="13"/>
  <c r="P38" i="13"/>
  <c r="P18" i="13"/>
  <c r="P45" i="13"/>
  <c r="P68" i="13"/>
  <c r="P66" i="13"/>
  <c r="P34" i="13"/>
  <c r="P55" i="13"/>
  <c r="P40" i="13"/>
  <c r="P51" i="13"/>
  <c r="P47" i="13"/>
  <c r="P67" i="13"/>
  <c r="P72" i="13"/>
  <c r="P74" i="13"/>
  <c r="P60" i="13"/>
  <c r="P80" i="13"/>
  <c r="P81" i="13"/>
  <c r="P82" i="13"/>
  <c r="P83" i="13"/>
  <c r="P86" i="13"/>
  <c r="P88" i="13"/>
  <c r="P94" i="13"/>
  <c r="P95" i="13"/>
  <c r="P53" i="13"/>
  <c r="P97" i="13"/>
  <c r="P100" i="13"/>
  <c r="P102" i="13"/>
  <c r="P107" i="13"/>
  <c r="P108" i="13"/>
  <c r="P109" i="13"/>
  <c r="P110" i="13"/>
  <c r="P111" i="13"/>
  <c r="P54" i="13"/>
  <c r="P116" i="13"/>
  <c r="P117" i="13"/>
  <c r="P118" i="13"/>
  <c r="P121" i="13"/>
  <c r="P122" i="13"/>
  <c r="P123" i="13"/>
  <c r="P124" i="13"/>
  <c r="P125" i="13"/>
  <c r="P128" i="13"/>
  <c r="P129" i="13"/>
  <c r="P130" i="13"/>
  <c r="P131" i="13"/>
  <c r="P132" i="13"/>
  <c r="P135" i="13"/>
  <c r="P137" i="13"/>
  <c r="P138" i="13"/>
  <c r="P139" i="13"/>
  <c r="P142" i="13"/>
  <c r="P143" i="13"/>
  <c r="P144" i="13"/>
  <c r="P145" i="13"/>
  <c r="P146" i="13"/>
  <c r="P149" i="13"/>
  <c r="P150" i="13"/>
  <c r="P152" i="13"/>
  <c r="P156" i="13"/>
  <c r="P157" i="13"/>
  <c r="P158" i="13"/>
  <c r="P159" i="13"/>
  <c r="P160" i="13"/>
  <c r="P163" i="13"/>
  <c r="P164" i="13"/>
  <c r="P166" i="13"/>
  <c r="P170" i="13"/>
  <c r="P171" i="13"/>
  <c r="P172" i="13"/>
  <c r="P173" i="13"/>
  <c r="P174" i="13"/>
  <c r="P177" i="13"/>
  <c r="P178" i="13"/>
  <c r="P179" i="13"/>
  <c r="P184" i="13"/>
  <c r="P185" i="13"/>
  <c r="P186" i="13"/>
  <c r="P187" i="13"/>
  <c r="P188" i="13"/>
  <c r="P191" i="13"/>
  <c r="P192" i="13"/>
  <c r="P193" i="13"/>
  <c r="P194" i="13"/>
  <c r="P199" i="13"/>
  <c r="P201" i="13"/>
  <c r="P202" i="13"/>
  <c r="P206" i="13"/>
  <c r="P207" i="13"/>
  <c r="P208" i="13"/>
  <c r="P209" i="13"/>
  <c r="P222" i="13"/>
  <c r="P223" i="13"/>
  <c r="P226" i="13"/>
  <c r="P227" i="13"/>
  <c r="P229" i="13"/>
  <c r="P230" i="13"/>
  <c r="P235" i="13"/>
  <c r="P236" i="13"/>
  <c r="P237" i="13"/>
  <c r="P240" i="13"/>
  <c r="P241" i="13"/>
  <c r="P242" i="13"/>
  <c r="P244" i="13"/>
  <c r="P248" i="13"/>
  <c r="P254" i="13"/>
  <c r="P255" i="13"/>
  <c r="P256" i="13"/>
  <c r="P262" i="13"/>
  <c r="P263" i="13"/>
  <c r="P264" i="13"/>
  <c r="P265" i="13"/>
  <c r="P269" i="13"/>
  <c r="P270" i="13"/>
  <c r="P272" i="13"/>
  <c r="P275" i="13"/>
  <c r="P276" i="13"/>
  <c r="P277" i="13"/>
  <c r="P278" i="13"/>
  <c r="P279" i="13"/>
  <c r="P282" i="13"/>
  <c r="P284" i="13"/>
  <c r="P285" i="13"/>
  <c r="P286" i="13"/>
  <c r="P291" i="13"/>
  <c r="P292" i="13"/>
  <c r="P293" i="13"/>
  <c r="P296" i="13"/>
  <c r="P298" i="13"/>
  <c r="P299" i="13"/>
  <c r="P305" i="13"/>
  <c r="P306" i="13"/>
  <c r="P310" i="13"/>
  <c r="P311" i="13"/>
  <c r="P312" i="13"/>
  <c r="P313" i="13"/>
  <c r="P314" i="13"/>
  <c r="P317" i="13"/>
  <c r="P318" i="13"/>
  <c r="P319" i="13"/>
  <c r="P321" i="13"/>
  <c r="P324" i="13"/>
  <c r="P325" i="13"/>
  <c r="P326" i="13"/>
  <c r="P327" i="13"/>
  <c r="P328" i="13"/>
  <c r="P331" i="13"/>
  <c r="P332" i="13"/>
  <c r="P333" i="13"/>
  <c r="P334" i="13"/>
  <c r="P338" i="13"/>
  <c r="P339" i="13"/>
  <c r="P340" i="13"/>
  <c r="P341" i="13"/>
  <c r="P342" i="13"/>
  <c r="P345" i="13"/>
  <c r="P346" i="13"/>
  <c r="P347" i="13"/>
  <c r="P349" i="13"/>
  <c r="P352" i="13"/>
  <c r="P354" i="13"/>
  <c r="P355" i="13"/>
  <c r="P356" i="13"/>
  <c r="P359" i="13"/>
  <c r="P360" i="13"/>
  <c r="P362" i="13"/>
  <c r="P366" i="13"/>
  <c r="P367" i="13"/>
  <c r="P368" i="13"/>
  <c r="P370" i="13"/>
  <c r="P373" i="13"/>
  <c r="P374" i="13"/>
  <c r="P376" i="13"/>
  <c r="O23" i="13"/>
  <c r="O25" i="13"/>
  <c r="O26" i="13"/>
  <c r="O27" i="13"/>
  <c r="O30" i="13"/>
  <c r="O31" i="13"/>
  <c r="O32" i="13"/>
  <c r="O33" i="13"/>
  <c r="O38" i="13"/>
  <c r="O18" i="13"/>
  <c r="O45" i="13"/>
  <c r="O68" i="13"/>
  <c r="O66" i="13"/>
  <c r="O34" i="13"/>
  <c r="O55" i="13"/>
  <c r="O40" i="13"/>
  <c r="O51" i="13"/>
  <c r="O47" i="13"/>
  <c r="O67" i="13"/>
  <c r="O72" i="13"/>
  <c r="O74" i="13"/>
  <c r="O60" i="13"/>
  <c r="O80" i="13"/>
  <c r="O81" i="13"/>
  <c r="O82" i="13"/>
  <c r="O83" i="13"/>
  <c r="O86" i="13"/>
  <c r="O88" i="13"/>
  <c r="O94" i="13"/>
  <c r="O95" i="13"/>
  <c r="O53" i="13"/>
  <c r="O97" i="13"/>
  <c r="O100" i="13"/>
  <c r="O102" i="13"/>
  <c r="O107" i="13"/>
  <c r="O108" i="13"/>
  <c r="O109" i="13"/>
  <c r="O110" i="13"/>
  <c r="O111" i="13"/>
  <c r="O54" i="13"/>
  <c r="O116" i="13"/>
  <c r="O117" i="13"/>
  <c r="O118" i="13"/>
  <c r="O121" i="13"/>
  <c r="O122" i="13"/>
  <c r="O123" i="13"/>
  <c r="O124" i="13"/>
  <c r="O125" i="13"/>
  <c r="O128" i="13"/>
  <c r="O129" i="13"/>
  <c r="O130" i="13"/>
  <c r="O131" i="13"/>
  <c r="O132" i="13"/>
  <c r="O135" i="13"/>
  <c r="O137" i="13"/>
  <c r="O138" i="13"/>
  <c r="O139" i="13"/>
  <c r="O142" i="13"/>
  <c r="O143" i="13"/>
  <c r="O144" i="13"/>
  <c r="O145" i="13"/>
  <c r="O146" i="13"/>
  <c r="O149" i="13"/>
  <c r="O150" i="13"/>
  <c r="O152" i="13"/>
  <c r="O156" i="13"/>
  <c r="O157" i="13"/>
  <c r="O158" i="13"/>
  <c r="O159" i="13"/>
  <c r="O160" i="13"/>
  <c r="O163" i="13"/>
  <c r="O164" i="13"/>
  <c r="O166" i="13"/>
  <c r="O170" i="13"/>
  <c r="O171" i="13"/>
  <c r="O172" i="13"/>
  <c r="O173" i="13"/>
  <c r="O174" i="13"/>
  <c r="O177" i="13"/>
  <c r="O178" i="13"/>
  <c r="O179" i="13"/>
  <c r="O184" i="13"/>
  <c r="O185" i="13"/>
  <c r="O186" i="13"/>
  <c r="O187" i="13"/>
  <c r="O188" i="13"/>
  <c r="O191" i="13"/>
  <c r="O192" i="13"/>
  <c r="O193" i="13"/>
  <c r="O194" i="13"/>
  <c r="O199" i="13"/>
  <c r="O201" i="13"/>
  <c r="O202" i="13"/>
  <c r="O206" i="13"/>
  <c r="O207" i="13"/>
  <c r="O208" i="13"/>
  <c r="O209" i="13"/>
  <c r="O222" i="13"/>
  <c r="O223" i="13"/>
  <c r="O226" i="13"/>
  <c r="O227" i="13"/>
  <c r="O229" i="13"/>
  <c r="O230" i="13"/>
  <c r="O235" i="13"/>
  <c r="O236" i="13"/>
  <c r="O237" i="13"/>
  <c r="O240" i="13"/>
  <c r="O241" i="13"/>
  <c r="O242" i="13"/>
  <c r="O244" i="13"/>
  <c r="O248" i="13"/>
  <c r="O254" i="13"/>
  <c r="O255" i="13"/>
  <c r="O256" i="13"/>
  <c r="O262" i="13"/>
  <c r="O263" i="13"/>
  <c r="O264" i="13"/>
  <c r="O265" i="13"/>
  <c r="O269" i="13"/>
  <c r="O270" i="13"/>
  <c r="O272" i="13"/>
  <c r="O275" i="13"/>
  <c r="O276" i="13"/>
  <c r="O277" i="13"/>
  <c r="O278" i="13"/>
  <c r="O279" i="13"/>
  <c r="O282" i="13"/>
  <c r="O284" i="13"/>
  <c r="O285" i="13"/>
  <c r="O286" i="13"/>
  <c r="O291" i="13"/>
  <c r="O292" i="13"/>
  <c r="O293" i="13"/>
  <c r="O296" i="13"/>
  <c r="O298" i="13"/>
  <c r="O299" i="13"/>
  <c r="O305" i="13"/>
  <c r="O306" i="13"/>
  <c r="O310" i="13"/>
  <c r="O311" i="13"/>
  <c r="O312" i="13"/>
  <c r="O313" i="13"/>
  <c r="O314" i="13"/>
  <c r="O317" i="13"/>
  <c r="O318" i="13"/>
  <c r="O319" i="13"/>
  <c r="O321" i="13"/>
  <c r="O324" i="13"/>
  <c r="O325" i="13"/>
  <c r="O326" i="13"/>
  <c r="O327" i="13"/>
  <c r="O328" i="13"/>
  <c r="O331" i="13"/>
  <c r="O332" i="13"/>
  <c r="O333" i="13"/>
  <c r="O334" i="13"/>
  <c r="O338" i="13"/>
  <c r="O339" i="13"/>
  <c r="O340" i="13"/>
  <c r="O341" i="13"/>
  <c r="O342" i="13"/>
  <c r="O345" i="13"/>
  <c r="O346" i="13"/>
  <c r="O347" i="13"/>
  <c r="O349" i="13"/>
  <c r="O352" i="13"/>
  <c r="O354" i="13"/>
  <c r="O355" i="13"/>
  <c r="O356" i="13"/>
  <c r="O359" i="13"/>
  <c r="O360" i="13"/>
  <c r="O362" i="13"/>
  <c r="O366" i="13"/>
  <c r="O367" i="13"/>
  <c r="O368" i="13"/>
  <c r="O370" i="13"/>
  <c r="O373" i="13"/>
  <c r="O374" i="13"/>
  <c r="O376" i="13"/>
  <c r="L23" i="13"/>
  <c r="L25" i="13"/>
  <c r="L26" i="13"/>
  <c r="L27" i="13"/>
  <c r="L30" i="13"/>
  <c r="L31" i="13"/>
  <c r="L32" i="13"/>
  <c r="L33" i="13"/>
  <c r="L38" i="13"/>
  <c r="L18" i="13"/>
  <c r="L45" i="13"/>
  <c r="L68" i="13"/>
  <c r="L66" i="13"/>
  <c r="L34" i="13"/>
  <c r="L55" i="13"/>
  <c r="L40" i="13"/>
  <c r="L51" i="13"/>
  <c r="L47" i="13"/>
  <c r="L67" i="13"/>
  <c r="L72" i="13"/>
  <c r="L74" i="13"/>
  <c r="L60" i="13"/>
  <c r="L80" i="13"/>
  <c r="L81" i="13"/>
  <c r="L82" i="13"/>
  <c r="L83" i="13"/>
  <c r="L86" i="13"/>
  <c r="L88" i="13"/>
  <c r="L94" i="13"/>
  <c r="L95" i="13"/>
  <c r="L53" i="13"/>
  <c r="L97" i="13"/>
  <c r="L100" i="13"/>
  <c r="L102" i="13"/>
  <c r="L107" i="13"/>
  <c r="L108" i="13"/>
  <c r="L109" i="13"/>
  <c r="L110" i="13"/>
  <c r="L111" i="13"/>
  <c r="L54" i="13"/>
  <c r="L116" i="13"/>
  <c r="L117" i="13"/>
  <c r="L118" i="13"/>
  <c r="L121" i="13"/>
  <c r="L122" i="13"/>
  <c r="L123" i="13"/>
  <c r="L124" i="13"/>
  <c r="L125" i="13"/>
  <c r="L128" i="13"/>
  <c r="L129" i="13"/>
  <c r="L130" i="13"/>
  <c r="L131" i="13"/>
  <c r="L132" i="13"/>
  <c r="L135" i="13"/>
  <c r="L137" i="13"/>
  <c r="L138" i="13"/>
  <c r="L139" i="13"/>
  <c r="L142" i="13"/>
  <c r="L143" i="13"/>
  <c r="L144" i="13"/>
  <c r="L145" i="13"/>
  <c r="L146" i="13"/>
  <c r="L149" i="13"/>
  <c r="L150" i="13"/>
  <c r="L152" i="13"/>
  <c r="L156" i="13"/>
  <c r="L157" i="13"/>
  <c r="L158" i="13"/>
  <c r="L159" i="13"/>
  <c r="L160" i="13"/>
  <c r="L163" i="13"/>
  <c r="L164" i="13"/>
  <c r="L166" i="13"/>
  <c r="L170" i="13"/>
  <c r="L171" i="13"/>
  <c r="L172" i="13"/>
  <c r="L173" i="13"/>
  <c r="L174" i="13"/>
  <c r="L177" i="13"/>
  <c r="L178" i="13"/>
  <c r="L179" i="13"/>
  <c r="L184" i="13"/>
  <c r="L185" i="13"/>
  <c r="L186" i="13"/>
  <c r="L187" i="13"/>
  <c r="L188" i="13"/>
  <c r="L191" i="13"/>
  <c r="L192" i="13"/>
  <c r="L193" i="13"/>
  <c r="L194" i="13"/>
  <c r="L199" i="13"/>
  <c r="L201" i="13"/>
  <c r="L202" i="13"/>
  <c r="L206" i="13"/>
  <c r="L207" i="13"/>
  <c r="L208" i="13"/>
  <c r="L209" i="13"/>
  <c r="L222" i="13"/>
  <c r="L223" i="13"/>
  <c r="L226" i="13"/>
  <c r="L227" i="13"/>
  <c r="L229" i="13"/>
  <c r="L230" i="13"/>
  <c r="L235" i="13"/>
  <c r="L236" i="13"/>
  <c r="L237" i="13"/>
  <c r="L240" i="13"/>
  <c r="L241" i="13"/>
  <c r="L242" i="13"/>
  <c r="L244" i="13"/>
  <c r="L248" i="13"/>
  <c r="L254" i="13"/>
  <c r="L255" i="13"/>
  <c r="L256" i="13"/>
  <c r="L262" i="13"/>
  <c r="L263" i="13"/>
  <c r="L264" i="13"/>
  <c r="L265" i="13"/>
  <c r="L269" i="13"/>
  <c r="L270" i="13"/>
  <c r="L272" i="13"/>
  <c r="L275" i="13"/>
  <c r="L276" i="13"/>
  <c r="L277" i="13"/>
  <c r="L278" i="13"/>
  <c r="L279" i="13"/>
  <c r="L282" i="13"/>
  <c r="L284" i="13"/>
  <c r="L285" i="13"/>
  <c r="L286" i="13"/>
  <c r="L291" i="13"/>
  <c r="L292" i="13"/>
  <c r="L293" i="13"/>
  <c r="L296" i="13"/>
  <c r="L298" i="13"/>
  <c r="L299" i="13"/>
  <c r="L305" i="13"/>
  <c r="L306" i="13"/>
  <c r="L310" i="13"/>
  <c r="L311" i="13"/>
  <c r="L312" i="13"/>
  <c r="L313" i="13"/>
  <c r="L314" i="13"/>
  <c r="L317" i="13"/>
  <c r="L318" i="13"/>
  <c r="L319" i="13"/>
  <c r="L321" i="13"/>
  <c r="L324" i="13"/>
  <c r="L325" i="13"/>
  <c r="L326" i="13"/>
  <c r="L327" i="13"/>
  <c r="L328" i="13"/>
  <c r="L331" i="13"/>
  <c r="L332" i="13"/>
  <c r="L333" i="13"/>
  <c r="L334" i="13"/>
  <c r="L338" i="13"/>
  <c r="L339" i="13"/>
  <c r="L340" i="13"/>
  <c r="L341" i="13"/>
  <c r="L342" i="13"/>
  <c r="L345" i="13"/>
  <c r="L346" i="13"/>
  <c r="L347" i="13"/>
  <c r="L349" i="13"/>
  <c r="L352" i="13"/>
  <c r="L354" i="13"/>
  <c r="L355" i="13"/>
  <c r="L356" i="13"/>
  <c r="L359" i="13"/>
  <c r="L360" i="13"/>
  <c r="L362" i="13"/>
  <c r="L366" i="13"/>
  <c r="L367" i="13"/>
  <c r="L368" i="13"/>
  <c r="L370" i="13"/>
  <c r="L373" i="13"/>
  <c r="L374" i="13"/>
  <c r="L376" i="13"/>
  <c r="R97" i="13" l="1"/>
  <c r="R110" i="13"/>
  <c r="R86" i="13"/>
  <c r="R67" i="13"/>
  <c r="R47" i="13"/>
  <c r="R31" i="13"/>
  <c r="R25" i="13"/>
  <c r="R374" i="13"/>
  <c r="R367" i="13"/>
  <c r="R360" i="13"/>
  <c r="R354" i="13"/>
  <c r="R346" i="13"/>
  <c r="R340" i="13"/>
  <c r="R333" i="13"/>
  <c r="R327" i="13"/>
  <c r="R321" i="13"/>
  <c r="R314" i="13"/>
  <c r="R310" i="13"/>
  <c r="R296" i="13"/>
  <c r="R286" i="13"/>
  <c r="R279" i="13"/>
  <c r="R275" i="13"/>
  <c r="R262" i="13"/>
  <c r="R254" i="13"/>
  <c r="R244" i="13"/>
  <c r="R237" i="13"/>
  <c r="R230" i="13"/>
  <c r="R223" i="13"/>
  <c r="R209" i="13"/>
  <c r="R202" i="13"/>
  <c r="R191" i="13"/>
  <c r="R185" i="13"/>
  <c r="R177" i="13"/>
  <c r="R171" i="13"/>
  <c r="R164" i="13"/>
  <c r="R158" i="13"/>
  <c r="R152" i="13"/>
  <c r="R145" i="13"/>
  <c r="R139" i="13"/>
  <c r="R132" i="13"/>
  <c r="R128" i="13"/>
  <c r="R122" i="13"/>
  <c r="R116" i="13"/>
  <c r="R352" i="13"/>
  <c r="R345" i="13"/>
  <c r="R339" i="13"/>
  <c r="R332" i="13"/>
  <c r="R326" i="13"/>
  <c r="R319" i="13"/>
  <c r="R299" i="13"/>
  <c r="R285" i="13"/>
  <c r="R278" i="13"/>
  <c r="R272" i="13"/>
  <c r="R265" i="13"/>
  <c r="R242" i="13"/>
  <c r="R236" i="13"/>
  <c r="R229" i="13"/>
  <c r="R208" i="13"/>
  <c r="R201" i="13"/>
  <c r="R194" i="13"/>
  <c r="R188" i="13"/>
  <c r="R184" i="13"/>
  <c r="R174" i="13"/>
  <c r="R170" i="13"/>
  <c r="R163" i="13"/>
  <c r="R157" i="13"/>
  <c r="R150" i="13"/>
  <c r="R144" i="13"/>
  <c r="R138" i="13"/>
  <c r="R131" i="13"/>
  <c r="R125" i="13"/>
  <c r="R121" i="13"/>
  <c r="R109" i="13"/>
  <c r="R102" i="13"/>
  <c r="R53" i="13"/>
  <c r="R51" i="13"/>
  <c r="R18" i="13"/>
  <c r="R30" i="13"/>
  <c r="R366" i="13"/>
  <c r="R83" i="13"/>
  <c r="R373" i="13"/>
  <c r="R293" i="13"/>
  <c r="R80" i="13"/>
  <c r="R359" i="13"/>
  <c r="R72" i="13"/>
  <c r="R222" i="13"/>
  <c r="R313" i="13"/>
  <c r="R34" i="13"/>
  <c r="R355" i="13"/>
  <c r="R347" i="13"/>
  <c r="R341" i="13"/>
  <c r="R328" i="13"/>
  <c r="R324" i="13"/>
  <c r="R317" i="13"/>
  <c r="R311" i="13"/>
  <c r="R305" i="13"/>
  <c r="R291" i="13"/>
  <c r="R282" i="13"/>
  <c r="R276" i="13"/>
  <c r="R269" i="13"/>
  <c r="R263" i="13"/>
  <c r="R255" i="13"/>
  <c r="R240" i="13"/>
  <c r="R226" i="13"/>
  <c r="R206" i="13"/>
  <c r="R199" i="13"/>
  <c r="R192" i="13"/>
  <c r="R186" i="13"/>
  <c r="R178" i="13"/>
  <c r="R172" i="13"/>
  <c r="R159" i="13"/>
  <c r="R146" i="13"/>
  <c r="R142" i="13"/>
  <c r="R135" i="13"/>
  <c r="R129" i="13"/>
  <c r="R123" i="13"/>
  <c r="R117" i="13"/>
  <c r="R111" i="13"/>
  <c r="R107" i="13"/>
  <c r="R100" i="13"/>
  <c r="R94" i="13"/>
  <c r="R81" i="13"/>
  <c r="R74" i="13"/>
  <c r="R55" i="13"/>
  <c r="R68" i="13"/>
  <c r="R45" i="13"/>
  <c r="R32" i="13"/>
  <c r="R38" i="13"/>
  <c r="R26" i="13"/>
  <c r="R334" i="13"/>
  <c r="R368" i="13"/>
  <c r="R143" i="13"/>
  <c r="R137" i="13"/>
  <c r="R130" i="13"/>
  <c r="R124" i="13"/>
  <c r="R118" i="13"/>
  <c r="R54" i="13"/>
  <c r="R108" i="13"/>
  <c r="R95" i="13"/>
  <c r="R88" i="13"/>
  <c r="R82" i="13"/>
  <c r="R60" i="13"/>
  <c r="R40" i="13"/>
  <c r="R66" i="13"/>
  <c r="R33" i="13"/>
  <c r="R27" i="13"/>
  <c r="R23" i="13"/>
  <c r="R376" i="13"/>
  <c r="R362" i="13"/>
  <c r="R349" i="13"/>
  <c r="R338" i="13"/>
  <c r="R325" i="13"/>
  <c r="R312" i="13"/>
  <c r="R298" i="13"/>
  <c r="R284" i="13"/>
  <c r="R270" i="13"/>
  <c r="R256" i="13"/>
  <c r="R235" i="13"/>
  <c r="R149" i="13"/>
  <c r="R370" i="13"/>
  <c r="R356" i="13"/>
  <c r="R342" i="13"/>
  <c r="R331" i="13"/>
  <c r="R318" i="13"/>
  <c r="R306" i="13"/>
  <c r="R292" i="13"/>
  <c r="R277" i="13"/>
  <c r="R264" i="13"/>
  <c r="R248" i="13"/>
  <c r="R241" i="13"/>
  <c r="R227" i="13"/>
  <c r="R207" i="13"/>
  <c r="R200" i="13"/>
  <c r="R193" i="13"/>
  <c r="R187" i="13"/>
  <c r="R179" i="13"/>
  <c r="R173" i="13"/>
  <c r="R166" i="13"/>
  <c r="R160" i="13"/>
  <c r="R156" i="13"/>
  <c r="J286" i="3" l="1"/>
  <c r="J285" i="3"/>
  <c r="J264" i="3"/>
  <c r="J261" i="3"/>
  <c r="J258" i="3"/>
  <c r="J257" i="3"/>
  <c r="J205" i="3"/>
  <c r="J203" i="3"/>
  <c r="J202" i="3"/>
  <c r="J201" i="3"/>
  <c r="J49" i="3"/>
  <c r="J50" i="3"/>
  <c r="J43" i="3"/>
  <c r="J44" i="3"/>
  <c r="J33" i="3"/>
  <c r="J34" i="3"/>
  <c r="J37" i="3"/>
  <c r="J26" i="3"/>
  <c r="J27" i="3"/>
  <c r="J28" i="3"/>
  <c r="J29" i="3"/>
  <c r="J30" i="3"/>
  <c r="J22" i="3"/>
  <c r="J23" i="3"/>
  <c r="J16" i="3"/>
  <c r="J19" i="3"/>
  <c r="J20" i="3"/>
  <c r="J21" i="3"/>
  <c r="J15" i="3"/>
</calcChain>
</file>

<file path=xl/sharedStrings.xml><?xml version="1.0" encoding="utf-8"?>
<sst xmlns="http://schemas.openxmlformats.org/spreadsheetml/2006/main" count="6673" uniqueCount="701">
  <si>
    <t>Action Plan Format (Micro Planning)</t>
  </si>
  <si>
    <t>National Rural Health Mission - Child Health Screening and Early Intervention Services</t>
  </si>
  <si>
    <t>Taluka -</t>
  </si>
  <si>
    <t>Education Department</t>
  </si>
  <si>
    <t>Woman Child Department</t>
  </si>
  <si>
    <t>Dedicated team UID</t>
  </si>
  <si>
    <t>Details of dedicated team staff</t>
  </si>
  <si>
    <t>Name of B.E.O. :-</t>
  </si>
  <si>
    <t>Neme of CDPO. :-</t>
  </si>
  <si>
    <t>Name</t>
  </si>
  <si>
    <t>Designation</t>
  </si>
  <si>
    <t>Mob. No.</t>
  </si>
  <si>
    <t>Mob No.</t>
  </si>
  <si>
    <t>Office No.</t>
  </si>
  <si>
    <t>Off. Phone -</t>
  </si>
  <si>
    <t>Sl. No.</t>
  </si>
  <si>
    <t>Name Institution</t>
  </si>
  <si>
    <t>School/ Anganwadi</t>
  </si>
  <si>
    <t>Angawadi code</t>
  </si>
  <si>
    <t>School Code</t>
  </si>
  <si>
    <t>Category of School</t>
  </si>
  <si>
    <t>Category of Standard</t>
  </si>
  <si>
    <t>No of Children in institution</t>
  </si>
  <si>
    <t>School Contact No.</t>
  </si>
  <si>
    <t>Visit Date</t>
  </si>
  <si>
    <t>Day</t>
  </si>
  <si>
    <t>Male</t>
  </si>
  <si>
    <t>Female</t>
  </si>
  <si>
    <t>Total</t>
  </si>
  <si>
    <t>Sun Day</t>
  </si>
  <si>
    <t>Mon Day</t>
  </si>
  <si>
    <t>Tues Day</t>
  </si>
  <si>
    <t>Wedness Day</t>
  </si>
  <si>
    <t xml:space="preserve">Thurs Day </t>
  </si>
  <si>
    <t xml:space="preserve">Fri Day </t>
  </si>
  <si>
    <t>Satur Day</t>
  </si>
  <si>
    <t>Note:</t>
  </si>
  <si>
    <t>Plan for a daily average screening of 110/120 children in school. Thus more than one day visit to school may be required if the enrolment to the school is beyond 110/120.</t>
  </si>
  <si>
    <t>Advance plan to be developed for the whole year.</t>
  </si>
  <si>
    <t>Date of visit to be informed to parents through school/ Anganwadi/ ASHAs</t>
  </si>
  <si>
    <t>Mark Sunday/ holiday in red and don't plan for clinic or screening, On School holidays Anganwadi visit plan to be made.</t>
  </si>
  <si>
    <t>LAIMURA I &amp; II</t>
  </si>
  <si>
    <t>A.W.C.</t>
  </si>
  <si>
    <t>LAIMURA III &amp; IV</t>
  </si>
  <si>
    <t>PANI VANDHAR I &amp; II JHARIAGUDIA</t>
  </si>
  <si>
    <t>ADHA SAHI, KANDARP BARADHIPA</t>
  </si>
  <si>
    <t>PURUNAPANI , RAIDIHI, BHALUGUHA</t>
  </si>
  <si>
    <t>SALOHI I, II &amp; III</t>
  </si>
  <si>
    <t>TIPIR SINGHA I &amp; II</t>
  </si>
  <si>
    <t>LAMBADURA I &amp; II</t>
  </si>
  <si>
    <t>LAMBADURA III &amp; IV</t>
  </si>
  <si>
    <t>SURUPA, DIMIRI KUDA I &amp; II</t>
  </si>
  <si>
    <t>GANDAM I, II &amp; III</t>
  </si>
  <si>
    <t>TELI KUSUM I &amp; II, GANGA JAL</t>
  </si>
  <si>
    <t xml:space="preserve">CHHELIA MENDHIA, DEOPANI, KHOL DIHI </t>
  </si>
  <si>
    <t>SAHAJ BAHAL, POHALAMORA, RANI GOLA</t>
  </si>
  <si>
    <t>LUDHAR, UDAYPUR, DUDHA POSI</t>
  </si>
  <si>
    <t>PARPOSI, TELISUAN, SAMASINGHA</t>
  </si>
  <si>
    <t>CHILANTIKHOLE, RUKUDA, JHAR MUNDA I &amp;II</t>
  </si>
  <si>
    <t>KADO DIHI, CHANDI POSI</t>
  </si>
  <si>
    <t>KADALI MUNDA, DENGUR JHAR, DANEDIHI</t>
  </si>
  <si>
    <t>SABITRI BRATA</t>
  </si>
  <si>
    <t>DURI JUNGAL, KASAR LAI, TASAR DA</t>
  </si>
  <si>
    <t>GAMBHARI POSI, JHARA GOGUA I &amp; II</t>
  </si>
  <si>
    <t>NIKTIMAL II, HARIDA BAHAL</t>
  </si>
  <si>
    <t>KATEI SAHI,DEOSINKULI, RAITAL</t>
  </si>
  <si>
    <t>GAILO I &amp; II</t>
  </si>
  <si>
    <t>FUL PATHAR KHOL, JHAR GOGUA III</t>
  </si>
  <si>
    <t>KANSAR I, II III &amp; IV</t>
  </si>
  <si>
    <t>TERENDA KATA, PALUNI PADA I &amp; II</t>
  </si>
  <si>
    <t>BANGALI MUNDA, BHANGA MUNDA, JHOSBANTAPUR</t>
  </si>
  <si>
    <t>LAINDA, JHUMUKA PADA</t>
  </si>
  <si>
    <t>NIRGUNI PALI, MENJARI BAHAL</t>
  </si>
  <si>
    <t>KUMURA PALI, SIMILI GUDA, BHUGRAPAL</t>
  </si>
  <si>
    <t>KALI KHAMAR I &amp; II, DHOLPADA</t>
  </si>
  <si>
    <t>DHOL PADA U.G.U.P.S</t>
  </si>
  <si>
    <t>SCHOOL</t>
  </si>
  <si>
    <t>DHOL PADA HIGH SCHOOL</t>
  </si>
  <si>
    <t>U.G.U.P.S</t>
  </si>
  <si>
    <t>H.S</t>
  </si>
  <si>
    <t>DHOL PADA HIGH SCHOOL CONT.,HETKHAMAR P.S &amp;A.W.C I&amp;II</t>
  </si>
  <si>
    <t>KADOGUDA PROJ. P.S &amp;A.W.C,KALIAKHAMAR P.S</t>
  </si>
  <si>
    <t>MAJHIPALI P.S &amp; A.W.C,KANSAR P.S</t>
  </si>
  <si>
    <t>KANSAR U.P.S,TERENDAKATA P.S</t>
  </si>
  <si>
    <t>PALUNIPADA PROJ. P.S,TEMPER PROJ. P.S</t>
  </si>
  <si>
    <t>MENJARIBAHAL P.S,BIRAM PROJ. P.S,HIRAN PROJ. P.S</t>
  </si>
  <si>
    <t>KANSAR GOVT. HIGHSCHOOL</t>
  </si>
  <si>
    <t>KANSAR GOVT. HIGHSCHOOL CONT.</t>
  </si>
  <si>
    <t>BELUAM P.S,DANGAPATHAR P.S,KALCHIPODADIHI,BHUTEL P.S</t>
  </si>
  <si>
    <t>RAIDA PS,KALCHIPODADIHI UPS,KHAMARBAHAL PS,PATARJHARI PS</t>
  </si>
  <si>
    <t>BIJANALI,GAYAPALI,ARJUNDARH,MARDANG</t>
  </si>
  <si>
    <t>SODO H.S</t>
  </si>
  <si>
    <t>SODO UGUPS,TURANG PROJ UPS</t>
  </si>
  <si>
    <t>SAHAJBAHAL HS</t>
  </si>
  <si>
    <t>SAHAJBAHAL HS CONT.,TELIKUSUM PROJ UPS</t>
  </si>
  <si>
    <t>POHALAMORA UGUPS,RANIGOLA PROJ UPS</t>
  </si>
  <si>
    <t>LUDHAR UGUPS,UDAYPUR PS,JOGIBENUAN PS</t>
  </si>
  <si>
    <t>GANDAM UGUPS,LAXMIPUR PROJ PS</t>
  </si>
  <si>
    <t>DIMIRIKUDA PROJ UPS,DUDHAPOSI PS,KHOLDIHI UGUPS</t>
  </si>
  <si>
    <t>CHHELIA MENDHIA PS &amp; AWC ,DEOPANI PROJ PS &amp; AWC</t>
  </si>
  <si>
    <t>LAIMURA PS,SURUPA UPS</t>
  </si>
  <si>
    <t>PANI VANDHAR PROJ. UPS,SALOHI PS</t>
  </si>
  <si>
    <t>KANDARPA  PS,JHARIAGUDA PROJ.PS</t>
  </si>
  <si>
    <t>BALIPATA PROJ UPS,SALOHI UPS,LAMBDURA UPS</t>
  </si>
  <si>
    <t>BHALUGUHA PROJ UPS,LAIMURA UPS</t>
  </si>
  <si>
    <t>PARPOSI ASHRAM UPS</t>
  </si>
  <si>
    <t>SAMASINGHA,PARPOSI,DHUBAKATA( AWC)</t>
  </si>
  <si>
    <t>GAMBHARI POSI PROJ UPS</t>
  </si>
  <si>
    <t>PARPOSI UGUPS</t>
  </si>
  <si>
    <t>PARPOSI CONT.,SAMASINGHA PROJ PS,KHOLDIHI PROJ PS</t>
  </si>
  <si>
    <t>LAIMURA GOVT HS,JANMAJAYA UPS</t>
  </si>
  <si>
    <t>DHANANJAYA HS</t>
  </si>
  <si>
    <t>DHANANJAYA HS CONT.</t>
  </si>
  <si>
    <t>JHARMUNDA PROJ UPS,DENGURJHAR PS,KADALIMUNDA PS</t>
  </si>
  <si>
    <t>GAILO PS,NAIKUL NADAL UPS</t>
  </si>
  <si>
    <t>HARIDABAHAL,NIKTIMAL,DEOSINKULI,TASARDA(PS)</t>
  </si>
  <si>
    <t>JHARAGOGUA UGUPS</t>
  </si>
  <si>
    <t>KASARLOI,TELISUAN,RAITAL(PS)</t>
  </si>
  <si>
    <t>TIPIR SINGHA PROJ PS</t>
  </si>
  <si>
    <t>TIPIR SINGHA AWC I &amp; II</t>
  </si>
  <si>
    <t>JHARAGOGUA  HS</t>
  </si>
  <si>
    <t>JHARAGOGUA HS CONT.</t>
  </si>
  <si>
    <t>DO</t>
  </si>
  <si>
    <t>TERENDAKATA AWC ,PALUNIPADA AWC I &amp; II</t>
  </si>
  <si>
    <t>KANSAR AWC I, II,III &amp; IV</t>
  </si>
  <si>
    <t>M</t>
  </si>
  <si>
    <t>A</t>
  </si>
  <si>
    <t>H</t>
  </si>
  <si>
    <t>L</t>
  </si>
  <si>
    <t>Y</t>
  </si>
  <si>
    <t>GAILO I &amp; II AWC</t>
  </si>
  <si>
    <t>D</t>
  </si>
  <si>
    <t>U</t>
  </si>
  <si>
    <t>R</t>
  </si>
  <si>
    <t>G</t>
  </si>
  <si>
    <t>P</t>
  </si>
  <si>
    <t>J</t>
  </si>
  <si>
    <t>KATEI SAHI,DEOSINKULI, RAITAL (AWC)</t>
  </si>
  <si>
    <t>K</t>
  </si>
  <si>
    <t>PURNIMA</t>
  </si>
  <si>
    <t>PARPOSI, TELISUAN, SAMASINGHA(AWC)</t>
  </si>
  <si>
    <t>CHANDIPOSI,CHILANTIKHOL,BAKULIDIHI(PS),NAGDO AWC &amp; PS</t>
  </si>
  <si>
    <t>DIMIRIKUDA I &amp; II AWC, SURUPA AWC</t>
  </si>
  <si>
    <t>DHOLPADA AWC, KALIAKHAMAR I &amp; II AWC</t>
  </si>
  <si>
    <t>chiLANTIKHOLE, RUKUDA, JHAR MUNDA I &amp;II AWC</t>
  </si>
  <si>
    <t>KHOLDIHI,CHANDIPOSI(AWC)</t>
  </si>
  <si>
    <t>KADLIMUNDA,DANEDIHI,DENGURJHAR(AWC)</t>
  </si>
  <si>
    <t>CHANDIPOSI,CHILANTIKHOL,BAKULIDIHI(PS),NAGDO  PS  &amp; AWC</t>
  </si>
  <si>
    <t>SALOHI I, II &amp; III AWC</t>
  </si>
  <si>
    <t>O</t>
  </si>
  <si>
    <t>I</t>
  </si>
  <si>
    <t>S</t>
  </si>
  <si>
    <t>T</t>
  </si>
  <si>
    <t>B</t>
  </si>
  <si>
    <t>Tues day</t>
  </si>
  <si>
    <t>State -Odisha</t>
  </si>
  <si>
    <t>District - Deogarh</t>
  </si>
  <si>
    <t>Gendra Kujur</t>
  </si>
  <si>
    <t>Smt. Namita Routh</t>
  </si>
  <si>
    <t>Dr. Anup Ku. Deo</t>
  </si>
  <si>
    <t>Mo AYUSH</t>
  </si>
  <si>
    <t>Sourav Behera</t>
  </si>
  <si>
    <t>Pharmacist</t>
  </si>
  <si>
    <t>HW (F)</t>
  </si>
  <si>
    <t>Sobhagini Naik</t>
  </si>
  <si>
    <t>Action Plan of Year __2014-15_______________</t>
  </si>
  <si>
    <t>Team -2</t>
  </si>
  <si>
    <t>ANM</t>
  </si>
  <si>
    <t>MAHALAYA</t>
  </si>
  <si>
    <t>DASHAHARA</t>
  </si>
  <si>
    <t>Dr.MEENAKSHI TRIPATHY</t>
  </si>
  <si>
    <t>KUMUDINI KALO</t>
  </si>
  <si>
    <t>RAJA     SANKRANTI</t>
  </si>
  <si>
    <t>Name of the Institution</t>
  </si>
  <si>
    <t xml:space="preserve">           National  Health  Mission - Child Health Screening and Early Intervention Services</t>
  </si>
  <si>
    <t>INDEPENDENCE  DAY</t>
  </si>
  <si>
    <t>GANESH    PUJA</t>
  </si>
  <si>
    <t>GADPAL  &amp;  GADPAL COLONY</t>
  </si>
  <si>
    <t>GANDAM 2 &amp; 3</t>
  </si>
  <si>
    <t>UDAYAPUR  &amp; DEOPANI</t>
  </si>
  <si>
    <t>NIKTIMAL   &amp;   HARIDABAHAL</t>
  </si>
  <si>
    <t>SAMANTARAPALI  1  &amp;  2</t>
  </si>
  <si>
    <t>PHULPATHAR KHOL  &amp;   GOILO   1</t>
  </si>
  <si>
    <t>NUANBHUIN  &amp;  NUANBHUIN HARIJANPADA</t>
  </si>
  <si>
    <t>LAMBODARA  1  &amp;  2</t>
  </si>
  <si>
    <t>LAMBODARA  3  &amp;  4</t>
  </si>
  <si>
    <t>KUTURAPOSHI  &amp;  KUTURAPOSHI TALASAHI</t>
  </si>
  <si>
    <t>SALOHI  1,  2  &amp;  3</t>
  </si>
  <si>
    <t>LAIMURA  3  &amp;  KANDARPA</t>
  </si>
  <si>
    <t>KUREIBAHAL   &amp;   BELAMARA</t>
  </si>
  <si>
    <t>TAINSAR   1  &amp;   3</t>
  </si>
  <si>
    <t>JHARMUNDA  1  &amp;  2</t>
  </si>
  <si>
    <t>RUKUDA    &amp;   CHANDIPOSHI</t>
  </si>
  <si>
    <t>JHARAGOGUA   1 ,  2   &amp;  3</t>
  </si>
  <si>
    <t>GAJURIBANI   &amp;   PALSHAKUDAR</t>
  </si>
  <si>
    <t>CHHEPLIPALI  1  &amp;  2  &amp;  HARIJAN PADA</t>
  </si>
  <si>
    <t>TIRIB   &amp;   BRAMAHASADHUBAHAL</t>
  </si>
  <si>
    <t>DANEDIHI   &amp;   KADALIMUNDA</t>
  </si>
  <si>
    <t>RANIGOLA   &amp;   POHOLAMARA</t>
  </si>
  <si>
    <t>BHULKABAHAL   &amp;   MENDHIPALI</t>
  </si>
  <si>
    <t>KASARLOI   &amp;   DURIJUNGLE</t>
  </si>
  <si>
    <t>8018666016 9937062271</t>
  </si>
  <si>
    <t>School / AWC Contact No.</t>
  </si>
  <si>
    <t>9777150166 8260401590</t>
  </si>
  <si>
    <t>8763778442 876363849</t>
  </si>
  <si>
    <t>8280298290 8763064252</t>
  </si>
  <si>
    <t>9078012272 7077600202</t>
  </si>
  <si>
    <t>9556539115 7749837363</t>
  </si>
  <si>
    <t>9556861189 8908472042</t>
  </si>
  <si>
    <t>9777526994 9438534717</t>
  </si>
  <si>
    <t>8018359147 7894855876</t>
  </si>
  <si>
    <t>9938347920 9938897485</t>
  </si>
  <si>
    <t>7894608627 9777727614</t>
  </si>
  <si>
    <t>9938026125 9556072483</t>
  </si>
  <si>
    <t>SIKARENDRA CHHATRIA</t>
  </si>
  <si>
    <t>FOLLOWING   DAY</t>
  </si>
  <si>
    <t xml:space="preserve">  </t>
  </si>
  <si>
    <t>SAMANTARAPALI  P.U.P.S</t>
  </si>
  <si>
    <t>LAIMURA GOVT.  H . S</t>
  </si>
  <si>
    <t>MENDHIPALI U.P.S</t>
  </si>
  <si>
    <t>School &amp; AWC</t>
  </si>
  <si>
    <t>LAMBADURA P.S  &amp;  JANMEJAYA  U.P.S</t>
  </si>
  <si>
    <t>9938041025 9437806306</t>
  </si>
  <si>
    <t>DHOBALIPATHAR U.G.U.P.S.</t>
  </si>
  <si>
    <t>SAMASINGHA PUPS  &amp;  GAMBHARIPOSHI PUPS</t>
  </si>
  <si>
    <t>KALANDA PS &amp; KALANDA UPS</t>
  </si>
  <si>
    <t>8908915158 9437832899</t>
  </si>
  <si>
    <t>GUNDURIPOSHI COL. PPS  &amp;  GUNDURIPOSHI PUPS</t>
  </si>
  <si>
    <t>9853874065 9668135151</t>
  </si>
  <si>
    <t>8895456975 9937658080 9777526994</t>
  </si>
  <si>
    <t>9937672511 9668145501 9777974565</t>
  </si>
  <si>
    <t>KUTURAPOSHI  PS , AWC &amp;  KUTURAPOSHI TALASAHI AWC</t>
  </si>
  <si>
    <t>9178641380 9938108547 8658996545</t>
  </si>
  <si>
    <t>SUGUDA UPS  &amp;  KHUNTIAPALI PPS</t>
  </si>
  <si>
    <t xml:space="preserve">MANKIDIABASA PPS ,PODAPADA PPS, RANGIATIKIRA AWC </t>
  </si>
  <si>
    <t>9439393475 9556072483</t>
  </si>
  <si>
    <t>LUDHAR  UGUPS  &amp;  AWC</t>
  </si>
  <si>
    <t>9438023709 9937382360</t>
  </si>
  <si>
    <t>KUROD U.G.U.P.S</t>
  </si>
  <si>
    <t>8763650786 9438615091 9438150146</t>
  </si>
  <si>
    <t>NUANBHUIN  PS  &amp;  BHUKABEDA  PS</t>
  </si>
  <si>
    <t>9439556680 9668624514</t>
  </si>
  <si>
    <t>06671212355 9178717388</t>
  </si>
  <si>
    <t>HOLI   USTAV</t>
  </si>
  <si>
    <t>SUGUDA HS</t>
  </si>
  <si>
    <t>9437404993 8658648860</t>
  </si>
  <si>
    <t>GADPAL  PS , AWC  &amp;  GADPAL COL. AWC</t>
  </si>
  <si>
    <t>KADALI MUNDA PPS  &amp;  JHARMUNDA  PUPS</t>
  </si>
  <si>
    <t>BANIAKLINIDA PS , NIKTIMAL PS , GAJURIBANI  PPS</t>
  </si>
  <si>
    <t xml:space="preserve">DHOBALIPATHAR   HS </t>
  </si>
  <si>
    <t>JHARAGOGUA  HS  CONT.</t>
  </si>
  <si>
    <t>GANGNAN  HS</t>
  </si>
  <si>
    <t>GANGNAN  HS  CONT.  &amp;  GANGNAN  UPS</t>
  </si>
  <si>
    <t>BALANDA PPS  &amp;  AWC  &amp; KALANDA   AWC</t>
  </si>
  <si>
    <t xml:space="preserve">KALAMATI   HS </t>
  </si>
  <si>
    <t>KALAMATI   HS  CONT.</t>
  </si>
  <si>
    <t>KADODIHI  PPS  &amp;  AWC</t>
  </si>
  <si>
    <t>TAINSAR  HS</t>
  </si>
  <si>
    <t>SUNAMUNDA  UGHS</t>
  </si>
  <si>
    <t>SUNAMUNDA  UGHS  CONT  &amp;  KHANDADHUAN  PS</t>
  </si>
  <si>
    <t>9438000523 9777438426</t>
  </si>
  <si>
    <t>DIMIRIKUDA 1 &amp; 2</t>
  </si>
  <si>
    <t>HADAMUNDA &amp; MASHINTA</t>
  </si>
  <si>
    <t>SUBARNAPALI &amp; MAKARMUNDA</t>
  </si>
  <si>
    <t>PANIBHANDAR  1  &amp;  2</t>
  </si>
  <si>
    <t>DHANANJAYA HS  CONT.</t>
  </si>
  <si>
    <t>HADAMUNDA  PUPS ,JHALIAMARA PUPS &amp; RAIPUR PPS</t>
  </si>
  <si>
    <t>PARPOSHI ASHRAM  U.P.S.</t>
  </si>
  <si>
    <t>SUBARNAPALI  PPS , AWC  &amp;  BICHHANAPUR  PPS  , AWC</t>
  </si>
  <si>
    <t>KAMAMUNDA  P.S. , KADAMDARHA COL. PS  &amp;  AWC</t>
  </si>
  <si>
    <t>SOURAV BEHERA</t>
  </si>
  <si>
    <t>PHARMACIST</t>
  </si>
  <si>
    <t>GRAND TOTAL CHILDREN</t>
  </si>
  <si>
    <t>MOB. NO</t>
  </si>
  <si>
    <t>DRIVER</t>
  </si>
  <si>
    <t>MANBI ROY</t>
  </si>
  <si>
    <t>POLIO    DUTY</t>
  </si>
  <si>
    <t>RAITAL   &amp;   DEOSINKULI</t>
  </si>
  <si>
    <t>8018654001 9556440691</t>
  </si>
  <si>
    <t>CHHELIAMENDHIA  PS  &amp;  AWC</t>
  </si>
  <si>
    <t>SCHOOL &amp; AWC</t>
  </si>
  <si>
    <t>BUDHIBIL  AWC   &amp;   PS</t>
  </si>
  <si>
    <t>7894573664 8082292830</t>
  </si>
  <si>
    <t>GUNDURIPOSHI  2   &amp;    ASANABANIA</t>
  </si>
  <si>
    <t>GUNDURIPOSHI  1   &amp;  KHAIRABASHA</t>
  </si>
  <si>
    <t>NUANGAAN &amp; PATHURI SAHI</t>
  </si>
  <si>
    <t xml:space="preserve">KALANDA   &amp;   JHATKIPOSHI </t>
  </si>
  <si>
    <t>9556686285 7752077088</t>
  </si>
  <si>
    <t>BALANDA  &amp;  KALIAKATA</t>
  </si>
  <si>
    <t>KADALIPAL  NUPS  &amp;  AWC</t>
  </si>
  <si>
    <t>KALAMATI  1</t>
  </si>
  <si>
    <t>KALAMATI  2  &amp;  RANGIATIKIRA</t>
  </si>
  <si>
    <t>TEAM -2</t>
  </si>
  <si>
    <t>KAMALABAGICHA AWC  &amp;  BASUDEVPUR PS</t>
  </si>
  <si>
    <t>KUROD  1  &amp;  2</t>
  </si>
  <si>
    <t>JAWAHAR NAVODAYA VIDYALAYA,DEO</t>
  </si>
  <si>
    <t>BADCHHAPAL  &amp;  GINAHAJA</t>
  </si>
  <si>
    <t>LUDHAR   &amp;   DUDHPOSHI</t>
  </si>
  <si>
    <t>SAHAJBAHAL  &amp;  BUDHIKUTIN</t>
  </si>
  <si>
    <t>TELIKUSUM  1  &amp;   2</t>
  </si>
  <si>
    <t>KHOLDIHI   AWC    &amp;    PS</t>
  </si>
  <si>
    <t>BANIAKLINDA</t>
  </si>
  <si>
    <t>NALBANDH   AWC   &amp;  PS</t>
  </si>
  <si>
    <t>RANGMATIA PS &amp; AWC   &amp;   DHARANIDHARPUR  AWC</t>
  </si>
  <si>
    <t>LAIMURA  1  &amp;  4</t>
  </si>
  <si>
    <t>TILEIMAL   &amp;   TELISUAN</t>
  </si>
  <si>
    <t>TIPIRSINGHA   1  &amp;  2</t>
  </si>
  <si>
    <t>NAGDO  AWC  &amp;  SURUPA   PS  &amp;   AWC</t>
  </si>
  <si>
    <t xml:space="preserve">GANDAM U.G.U.P.S. </t>
  </si>
  <si>
    <t>BABURIKANI P.U.P.S  &amp;  BICHHANAPUR  AWC</t>
  </si>
  <si>
    <t>PANCHAYAT SAMITI ( JUNIOR )  COLLEGE  ,   SUGUDA</t>
  </si>
  <si>
    <t>COLLEGE</t>
  </si>
  <si>
    <t>DIMIRIKUDA PUPS   &amp;   DIMIRIKUDA  I  &amp; II AWC</t>
  </si>
  <si>
    <t>SUGUDA PS  &amp;  CHHEPLIPALI  PS</t>
  </si>
  <si>
    <t>NIKTIMAL AWC  &amp;  PPS  &amp;  HARIDABAHAL  PS</t>
  </si>
  <si>
    <t>SALOHI PS  &amp;  UPS  &amp;  BHALUGUHA  PUPS</t>
  </si>
  <si>
    <t>PANIBHANDAR  PUPS  &amp;  JHARIAGUDA  PPS</t>
  </si>
  <si>
    <t>BALIPATA  AWC  &amp;  PS  &amp;  LAIMURA  UPS</t>
  </si>
  <si>
    <t>BADCHHAPAL AWC  &amp; TIRIB UGUPS &amp; AWC , PARBATIPUR PS</t>
  </si>
  <si>
    <t>ROSTER   DUTY</t>
  </si>
  <si>
    <t>SUBASH NAIK ( JUNIOR ) COLLEGE , LUDHAR</t>
  </si>
  <si>
    <t>KUREIBAHAL   AWC  &amp;  PUPS   &amp;  BHUKABEDA  UPS</t>
  </si>
  <si>
    <t>SUGUDA  2  &amp;  3</t>
  </si>
  <si>
    <t>SUGUDA  1  &amp;  4</t>
  </si>
  <si>
    <t>SUNAMUNDA  2  &amp;  3</t>
  </si>
  <si>
    <t>SUNAMUNDA  1  &amp;  KHANDADHUAN</t>
  </si>
  <si>
    <t xml:space="preserve">KADAMDARHA   </t>
  </si>
  <si>
    <t>JANARDANPALI   &amp;  PURUNA KADAMDARH</t>
  </si>
  <si>
    <t>SUKHAPODAN   &amp;   RAIPUR</t>
  </si>
  <si>
    <t xml:space="preserve">DANARDAN PALI COL. PPS  &amp;  PUPS  &amp;  PANCHAPALI  ADIBASI  UPS  </t>
  </si>
  <si>
    <t>KUREIBANIA  &amp;  GHUNTULIPOSHI</t>
  </si>
  <si>
    <t xml:space="preserve">BRAMHANEIDEI  AWC  &amp;  KUSHPANGA  PUPS </t>
  </si>
  <si>
    <t>DHOBALIPATHAR HS CONT  &amp;  RENGALPALI PS  &amp;  RANGMATIA  PS</t>
  </si>
  <si>
    <t>POHALAMARA UGUPS   &amp;  AWC  &amp;  RANIGOLA PUPS</t>
  </si>
  <si>
    <t>PANIBHANDAR ADHA SAHI  &amp;  JHARIAGUDA  &amp;  BARADHIPA</t>
  </si>
  <si>
    <t>CHANDIPOSHI  PPS  &amp;  CHILANTIKHOL  PS  &amp;  AWC</t>
  </si>
  <si>
    <t>KASARLOI  PS    &amp;   TASARDA   AWC  &amp;  PS</t>
  </si>
  <si>
    <t>DHENGURJORE  AWC  &amp;  PS</t>
  </si>
  <si>
    <t>UDAYAPUR PPS , AWC  &amp;  DEOPANI PPS , AWC</t>
  </si>
  <si>
    <t>PARPOSHI  U.G.H.S.</t>
  </si>
  <si>
    <t>PARPOSHI  U.G.H.S.  CONT .  &amp;  KERABAHAL  AWC</t>
  </si>
  <si>
    <t>LAIMURA   2   &amp;    BHALUGUHA</t>
  </si>
  <si>
    <t>9938707165 9938050462</t>
  </si>
  <si>
    <t>8018508079 8280771389</t>
  </si>
  <si>
    <t>KALI  PUJA</t>
  </si>
  <si>
    <t xml:space="preserve">X  -  MAS </t>
  </si>
  <si>
    <t>NEW   YEAR</t>
  </si>
  <si>
    <t xml:space="preserve">KUSHPANGA   &amp;   KADALIPAL </t>
  </si>
  <si>
    <t>DILIP BAGHA</t>
  </si>
  <si>
    <t>9556250791 8658886542</t>
  </si>
  <si>
    <t>9777708392 8763703886 8763703442</t>
  </si>
  <si>
    <t>9439810822 8763030222</t>
  </si>
  <si>
    <t>8763320078 7077010524</t>
  </si>
  <si>
    <t>8658303319 9938862732</t>
  </si>
  <si>
    <t>9556686285 7077600202</t>
  </si>
  <si>
    <t>7749027388 7749970769</t>
  </si>
  <si>
    <t>7681015582 9556803007</t>
  </si>
  <si>
    <t>9668874859 7894575184</t>
  </si>
  <si>
    <t>9438640954 7381360721</t>
  </si>
  <si>
    <t>9938108547 8658996545</t>
  </si>
  <si>
    <t>9937062271 9668375119</t>
  </si>
  <si>
    <t>8018446962 8018479587</t>
  </si>
  <si>
    <t>9556520413 8280323134</t>
  </si>
  <si>
    <t>8280329717 8658299607</t>
  </si>
  <si>
    <t>NUA KHAI</t>
  </si>
  <si>
    <t>BADA OSHA</t>
  </si>
  <si>
    <t>MOHAMMED JAYANTI</t>
  </si>
  <si>
    <t xml:space="preserve">PRATHAMASTAMI </t>
  </si>
  <si>
    <t>PANCHAYAT OFFICE</t>
  </si>
  <si>
    <t>BANIAKLINDA G.P.</t>
  </si>
  <si>
    <t>CHHEPLIPALI G.P.</t>
  </si>
  <si>
    <t xml:space="preserve"> JHARAGOGUA G.P.</t>
  </si>
  <si>
    <t>LAIMURA G.P.</t>
  </si>
  <si>
    <t xml:space="preserve"> SUGUDA G.P.</t>
  </si>
  <si>
    <t>BADCHHAPAL G.P.</t>
  </si>
  <si>
    <t xml:space="preserve">PARPOSHI G.P. </t>
  </si>
  <si>
    <t>School / Anganwadi</t>
  </si>
  <si>
    <t xml:space="preserve">No of Children              6 weeks to 3 years </t>
  </si>
  <si>
    <t xml:space="preserve">No of Children              3 years to 6 years </t>
  </si>
  <si>
    <t>No of Children              6 years to 18 years</t>
  </si>
  <si>
    <t>TAINSAR  2   &amp;   CHANDANKHUNTI</t>
  </si>
  <si>
    <t>REVIEW MEETING</t>
  </si>
  <si>
    <t>GOILO PS , NAIKUL NODAL UPS  &amp; PHULPATHAR KHOL AWC</t>
  </si>
  <si>
    <t>TELIKUSUM PUPS &amp; I &amp; II AWC</t>
  </si>
  <si>
    <t xml:space="preserve">TAINSAR  PS  &amp;  UPS </t>
  </si>
  <si>
    <t>MAHASHIVRATRI</t>
  </si>
  <si>
    <t>MAKARASANKRANTI</t>
  </si>
  <si>
    <t>SAHAJBAHAL  RESIDENTIAL  HS</t>
  </si>
  <si>
    <t>SAHAJBAHAL  RESIDENTIAL  HS CONT  &amp;  AWC</t>
  </si>
  <si>
    <t>MOHINIPUR UGUPS  &amp;  KATEIKUSUMKHOL  PPS</t>
  </si>
  <si>
    <t>SUGUDA HS CONT.</t>
  </si>
  <si>
    <t>GANGNAN UPS &amp; SUBARNAPALI PS</t>
  </si>
  <si>
    <t>NIKTIMAL &amp; GAJURIBANI</t>
  </si>
  <si>
    <t>PARPOSHI &amp; SAMASINGHA</t>
  </si>
  <si>
    <t>PAHILI    RAJA</t>
  </si>
  <si>
    <t>BADBALIPASHI  &amp;  BHUKABEDA</t>
  </si>
  <si>
    <t>Dr.NAGENDRA SWAIN</t>
  </si>
  <si>
    <t>MO AYUSH(A)</t>
  </si>
  <si>
    <t>MO AYUSH(H)</t>
  </si>
  <si>
    <t>Action Plan of Year __2019-20_______________</t>
  </si>
  <si>
    <t>UTKAL   DIVAS</t>
  </si>
  <si>
    <t>SABITRI  BRATA</t>
  </si>
  <si>
    <t>PALASHAKUDAR &amp; SUNAMUNDA 3</t>
  </si>
  <si>
    <t>9078249717 7894855876</t>
  </si>
  <si>
    <t>LAMADURA PS &amp; LAMDURA 1 AWC</t>
  </si>
  <si>
    <t>SUNAMUNDA  2  &amp;  KHANDADHUAN</t>
  </si>
  <si>
    <t>RAITAL UPS &amp; HARDABAHAL PS</t>
  </si>
  <si>
    <t xml:space="preserve">SCHOOL </t>
  </si>
  <si>
    <t>9938992799 9938563530</t>
  </si>
  <si>
    <t>LAIMURA  GP</t>
  </si>
  <si>
    <t xml:space="preserve">  BHUKABEDA</t>
  </si>
  <si>
    <t>BADCHHAPAL  GP</t>
  </si>
  <si>
    <t>GANGNAN  NHS</t>
  </si>
  <si>
    <t>TAINSAR  1   &amp;   CHANDANKHUNTI</t>
  </si>
  <si>
    <t>TAINSAR   2  &amp;   3</t>
  </si>
  <si>
    <t>GOOD  FRIDAY</t>
  </si>
  <si>
    <t xml:space="preserve">RANGMATIA   &amp;   DHARANIDHARPUR </t>
  </si>
  <si>
    <t xml:space="preserve">HARIDABAHAL  &amp;  DEOSINKULI </t>
  </si>
  <si>
    <t xml:space="preserve">NIKTIMAL (DGH)   &amp;   GAJURIBANI </t>
  </si>
  <si>
    <t>NUANBHUIN  &amp;  KUREIBAHAL</t>
  </si>
  <si>
    <t xml:space="preserve">  NUANBHUIN HARIJANPADA &amp;   BELAMARA</t>
  </si>
  <si>
    <t>RAITAL   &amp;  JHARAGOGUA   1</t>
  </si>
  <si>
    <t>JHARAGOGUA   GP</t>
  </si>
  <si>
    <t>ID UL FITER</t>
  </si>
  <si>
    <t>GENERAL  ELECTION</t>
  </si>
  <si>
    <t>LAIMURA  2  &amp;  3</t>
  </si>
  <si>
    <t>LAMBODARA  2  &amp;  SALOHI  3</t>
  </si>
  <si>
    <t>SURUPA   &amp;    BHALUGUHA</t>
  </si>
  <si>
    <t>SUNAMUNDA  1</t>
  </si>
  <si>
    <t>RAJA   SANKRANTI</t>
  </si>
  <si>
    <t>RATHA   YATRA</t>
  </si>
  <si>
    <t>ID UL  ZUHA</t>
  </si>
  <si>
    <t>JANMASTAMI</t>
  </si>
  <si>
    <t>GANESHPUJA</t>
  </si>
  <si>
    <t>NUAKHAI</t>
  </si>
  <si>
    <t>MOHARRUM</t>
  </si>
  <si>
    <t>GHANDHI  JAYANTI</t>
  </si>
  <si>
    <t>MAHA  SAPTAMI</t>
  </si>
  <si>
    <t>MAHA  NAVAMI</t>
  </si>
  <si>
    <t>VIJAYA  DASHAMI</t>
  </si>
  <si>
    <t>RASA  PURNIMA</t>
  </si>
  <si>
    <t>MAKARA  SANKRANTI</t>
  </si>
  <si>
    <t>NETAJI   JAYANTI</t>
  </si>
  <si>
    <t>SARASWATI  PUJA</t>
  </si>
  <si>
    <t>PANCHAYATI RAJ  DIVAS</t>
  </si>
  <si>
    <t>HOLI</t>
  </si>
  <si>
    <t>PRATHAMASTAMI</t>
  </si>
  <si>
    <t>BANIAKLINIDA PS , BRAJAMOHANPUR AWC , GAJURIBANI  PPS</t>
  </si>
  <si>
    <t>DHOBALIPATHAR   HS  &amp;  GADPAL  PS</t>
  </si>
  <si>
    <t>B.SADHUBAHAL  AWC  &amp; TIRIB UGUPS &amp; AWC , PARBATIPUR PS</t>
  </si>
  <si>
    <t>TIPIRSINGHA   1  &amp;  2   AWC  &amp;   TIPIRSINGHA  PUPS</t>
  </si>
  <si>
    <t>PANIBHANDAR ADHA SAHI  &amp;  JHARIAGUDA  &amp;  BALIPATA</t>
  </si>
  <si>
    <t>SAMASINGHA PUPS  &amp;  GAMBHARIPOSHI PUPS  &amp;  AWC</t>
  </si>
  <si>
    <t>8280438648 8280438656</t>
  </si>
  <si>
    <t>9938040018  8280438635</t>
  </si>
  <si>
    <t>8280438677 8280438678</t>
  </si>
  <si>
    <t>8280438661 8280438660</t>
  </si>
  <si>
    <t>8658769376 8280438675</t>
  </si>
  <si>
    <t>8280438679 8280438681</t>
  </si>
  <si>
    <t>Contact Nos. OF HM , AWW  &amp;  ASHA</t>
  </si>
  <si>
    <t>GINAHAJA   &amp;   BADCHHAPAL</t>
  </si>
  <si>
    <t xml:space="preserve">KALIAKATA   &amp;   JHATKIPOSHI </t>
  </si>
  <si>
    <t xml:space="preserve">KALAMATI  2  &amp;  BRAJAMOHANPUR </t>
  </si>
  <si>
    <t>KATEIKUSUMKHOL PS &amp;  MOHANIPUR PUPS</t>
  </si>
  <si>
    <t xml:space="preserve">GOILO  1 </t>
  </si>
  <si>
    <t>DIMIRIKUDA  GP</t>
  </si>
  <si>
    <t>CHHEPLIPALI  GP</t>
  </si>
  <si>
    <t>PARPOSHI  GP</t>
  </si>
  <si>
    <t>SUGUDA  GP</t>
  </si>
  <si>
    <r>
      <t xml:space="preserve">8280438686 8280438682 </t>
    </r>
    <r>
      <rPr>
        <b/>
        <i/>
        <u/>
        <sz val="11"/>
        <rFont val="Calibri"/>
        <family val="2"/>
        <scheme val="minor"/>
      </rPr>
      <t>9437386685</t>
    </r>
  </si>
  <si>
    <r>
      <rPr>
        <b/>
        <i/>
        <u/>
        <sz val="11"/>
        <rFont val="Calibri"/>
        <family val="2"/>
        <scheme val="minor"/>
      </rPr>
      <t>9078249717 7894855876</t>
    </r>
    <r>
      <rPr>
        <b/>
        <sz val="11"/>
        <rFont val="Calibri"/>
        <family val="2"/>
        <scheme val="minor"/>
      </rPr>
      <t xml:space="preserve"> 8280438631</t>
    </r>
  </si>
  <si>
    <r>
      <rPr>
        <b/>
        <i/>
        <u/>
        <sz val="11"/>
        <rFont val="Calibri"/>
        <family val="2"/>
        <scheme val="minor"/>
      </rPr>
      <t>9777150166 8260401590</t>
    </r>
    <r>
      <rPr>
        <b/>
        <sz val="11"/>
        <rFont val="Calibri"/>
        <family val="2"/>
        <scheme val="minor"/>
      </rPr>
      <t xml:space="preserve"> 8280438644</t>
    </r>
  </si>
  <si>
    <r>
      <rPr>
        <b/>
        <i/>
        <u/>
        <sz val="11"/>
        <rFont val="Calibri"/>
        <family val="2"/>
        <scheme val="minor"/>
      </rPr>
      <t>8763065132 9777375709</t>
    </r>
    <r>
      <rPr>
        <b/>
        <sz val="11"/>
        <rFont val="Calibri"/>
        <family val="2"/>
        <scheme val="minor"/>
      </rPr>
      <t xml:space="preserve"> 8280438688</t>
    </r>
  </si>
  <si>
    <r>
      <t xml:space="preserve"> 8763703886 8763703442 </t>
    </r>
    <r>
      <rPr>
        <b/>
        <sz val="11"/>
        <rFont val="Calibri"/>
        <family val="2"/>
        <scheme val="minor"/>
      </rPr>
      <t>8280438660</t>
    </r>
  </si>
  <si>
    <r>
      <t xml:space="preserve">8763653069 8280466630 </t>
    </r>
    <r>
      <rPr>
        <b/>
        <sz val="11"/>
        <rFont val="Calibri"/>
        <family val="2"/>
        <scheme val="minor"/>
      </rPr>
      <t>8280438662</t>
    </r>
  </si>
  <si>
    <r>
      <t xml:space="preserve">9178212028 8018359147 </t>
    </r>
    <r>
      <rPr>
        <b/>
        <sz val="11"/>
        <rFont val="Calibri"/>
        <family val="2"/>
        <scheme val="minor"/>
      </rPr>
      <t>8280438633</t>
    </r>
  </si>
  <si>
    <r>
      <t xml:space="preserve">9668874859 9438640954 </t>
    </r>
    <r>
      <rPr>
        <b/>
        <sz val="11"/>
        <rFont val="Calibri"/>
        <family val="2"/>
        <scheme val="minor"/>
      </rPr>
      <t>8280438651 8280438654</t>
    </r>
  </si>
  <si>
    <r>
      <t xml:space="preserve">9438321499 </t>
    </r>
    <r>
      <rPr>
        <b/>
        <sz val="11"/>
        <rFont val="Calibri"/>
        <family val="2"/>
        <scheme val="minor"/>
      </rPr>
      <t>8280438637</t>
    </r>
  </si>
  <si>
    <r>
      <rPr>
        <b/>
        <i/>
        <u/>
        <sz val="11"/>
        <rFont val="Calibri"/>
        <family val="2"/>
        <scheme val="minor"/>
      </rPr>
      <t>8763384283</t>
    </r>
    <r>
      <rPr>
        <b/>
        <sz val="11"/>
        <rFont val="Calibri"/>
        <family val="2"/>
        <scheme val="minor"/>
      </rPr>
      <t xml:space="preserve"> 8280438674</t>
    </r>
  </si>
  <si>
    <r>
      <t xml:space="preserve">9556803007 9777727614 </t>
    </r>
    <r>
      <rPr>
        <b/>
        <sz val="11"/>
        <rFont val="Calibri"/>
        <family val="2"/>
        <scheme val="minor"/>
      </rPr>
      <t>8280438643 8280438644</t>
    </r>
  </si>
  <si>
    <r>
      <t xml:space="preserve">9178282416 9938050462 </t>
    </r>
    <r>
      <rPr>
        <b/>
        <sz val="11"/>
        <rFont val="Calibri"/>
        <family val="2"/>
        <scheme val="minor"/>
      </rPr>
      <t>8280438638 8280438639</t>
    </r>
  </si>
  <si>
    <r>
      <t xml:space="preserve">9938159263 </t>
    </r>
    <r>
      <rPr>
        <b/>
        <sz val="11"/>
        <rFont val="Calibri"/>
        <family val="2"/>
        <scheme val="minor"/>
      </rPr>
      <t>8280438632</t>
    </r>
  </si>
  <si>
    <r>
      <t xml:space="preserve">9556686285 7752077088 </t>
    </r>
    <r>
      <rPr>
        <b/>
        <sz val="11"/>
        <rFont val="Calibri"/>
        <family val="2"/>
        <scheme val="minor"/>
      </rPr>
      <t>8280438628</t>
    </r>
  </si>
  <si>
    <r>
      <t xml:space="preserve">8658691906 </t>
    </r>
    <r>
      <rPr>
        <b/>
        <sz val="11"/>
        <rFont val="Calibri"/>
        <family val="2"/>
        <scheme val="minor"/>
      </rPr>
      <t>8280438650</t>
    </r>
  </si>
  <si>
    <r>
      <t xml:space="preserve">8280329717 8658299607 </t>
    </r>
    <r>
      <rPr>
        <b/>
        <sz val="11"/>
        <rFont val="Calibri"/>
        <family val="2"/>
        <scheme val="minor"/>
      </rPr>
      <t>8280438658</t>
    </r>
  </si>
  <si>
    <r>
      <t xml:space="preserve">8658303319 9938862732 </t>
    </r>
    <r>
      <rPr>
        <b/>
        <sz val="11"/>
        <rFont val="Calibri"/>
        <family val="2"/>
        <scheme val="minor"/>
      </rPr>
      <t>8280438642</t>
    </r>
  </si>
  <si>
    <r>
      <t xml:space="preserve">7749027388 7749970769 </t>
    </r>
    <r>
      <rPr>
        <b/>
        <sz val="11"/>
        <rFont val="Calibri"/>
        <family val="2"/>
        <scheme val="minor"/>
      </rPr>
      <t>8280438669</t>
    </r>
  </si>
  <si>
    <r>
      <t xml:space="preserve">8763778442 </t>
    </r>
    <r>
      <rPr>
        <b/>
        <sz val="11"/>
        <rFont val="Calibri"/>
        <family val="2"/>
        <scheme val="minor"/>
      </rPr>
      <t>8280438653</t>
    </r>
  </si>
  <si>
    <r>
      <t xml:space="preserve">9938026125 9556072483 </t>
    </r>
    <r>
      <rPr>
        <b/>
        <sz val="11"/>
        <rFont val="Calibri"/>
        <family val="2"/>
        <scheme val="minor"/>
      </rPr>
      <t>8280438634</t>
    </r>
  </si>
  <si>
    <r>
      <t xml:space="preserve">8455088533 </t>
    </r>
    <r>
      <rPr>
        <b/>
        <sz val="11"/>
        <rFont val="Calibri"/>
        <family val="2"/>
        <scheme val="minor"/>
      </rPr>
      <t>8280438631</t>
    </r>
  </si>
  <si>
    <r>
      <t xml:space="preserve">9938347920 9938897485 </t>
    </r>
    <r>
      <rPr>
        <b/>
        <sz val="11"/>
        <rFont val="Calibri"/>
        <family val="2"/>
        <scheme val="minor"/>
      </rPr>
      <t>8280438635</t>
    </r>
  </si>
  <si>
    <r>
      <t xml:space="preserve">9178642203 </t>
    </r>
    <r>
      <rPr>
        <b/>
        <sz val="11"/>
        <rFont val="Calibri"/>
        <family val="2"/>
        <scheme val="minor"/>
      </rPr>
      <t>8280438634</t>
    </r>
  </si>
  <si>
    <r>
      <t xml:space="preserve">8895409426 </t>
    </r>
    <r>
      <rPr>
        <b/>
        <sz val="11"/>
        <rFont val="Calibri"/>
        <family val="2"/>
        <scheme val="minor"/>
      </rPr>
      <t>8280438679</t>
    </r>
  </si>
  <si>
    <r>
      <t xml:space="preserve">9556539115 7749837363 </t>
    </r>
    <r>
      <rPr>
        <b/>
        <sz val="11"/>
        <rFont val="Calibri"/>
        <family val="2"/>
        <scheme val="minor"/>
      </rPr>
      <t>8280438647</t>
    </r>
  </si>
  <si>
    <r>
      <t xml:space="preserve">9777598718 </t>
    </r>
    <r>
      <rPr>
        <b/>
        <sz val="11"/>
        <rFont val="Calibri"/>
        <family val="2"/>
        <scheme val="minor"/>
      </rPr>
      <t>8280438674</t>
    </r>
  </si>
  <si>
    <r>
      <t xml:space="preserve">8018654001 9556440691 </t>
    </r>
    <r>
      <rPr>
        <b/>
        <sz val="11"/>
        <rFont val="Calibri"/>
        <family val="2"/>
        <scheme val="minor"/>
      </rPr>
      <t>8280438638</t>
    </r>
  </si>
  <si>
    <r>
      <t xml:space="preserve">9556520413 8280323134 </t>
    </r>
    <r>
      <rPr>
        <b/>
        <sz val="11"/>
        <rFont val="Calibri"/>
        <family val="2"/>
        <scheme val="minor"/>
      </rPr>
      <t>8280438665</t>
    </r>
  </si>
  <si>
    <r>
      <t xml:space="preserve">7682990111 </t>
    </r>
    <r>
      <rPr>
        <b/>
        <sz val="11"/>
        <rFont val="Calibri"/>
        <family val="2"/>
        <scheme val="minor"/>
      </rPr>
      <t>8280438631</t>
    </r>
  </si>
  <si>
    <r>
      <t xml:space="preserve">9938290516 </t>
    </r>
    <r>
      <rPr>
        <b/>
        <sz val="11"/>
        <rFont val="Calibri"/>
        <family val="2"/>
        <scheme val="minor"/>
      </rPr>
      <t>8280438671</t>
    </r>
  </si>
  <si>
    <r>
      <t xml:space="preserve">9556686285 7077600202 </t>
    </r>
    <r>
      <rPr>
        <b/>
        <sz val="11"/>
        <rFont val="Calibri"/>
        <family val="2"/>
        <scheme val="minor"/>
      </rPr>
      <t>8280438628</t>
    </r>
  </si>
  <si>
    <r>
      <t xml:space="preserve">9556861189 8908472042 </t>
    </r>
    <r>
      <rPr>
        <b/>
        <sz val="11"/>
        <rFont val="Calibri"/>
        <family val="2"/>
        <scheme val="minor"/>
      </rPr>
      <t>8280438630</t>
    </r>
  </si>
  <si>
    <r>
      <t xml:space="preserve">8658711365 </t>
    </r>
    <r>
      <rPr>
        <b/>
        <sz val="11"/>
        <rFont val="Calibri"/>
        <family val="2"/>
        <scheme val="minor"/>
      </rPr>
      <t>8280438673 8280438670</t>
    </r>
  </si>
  <si>
    <r>
      <t xml:space="preserve">7894575184 </t>
    </r>
    <r>
      <rPr>
        <b/>
        <sz val="11"/>
        <rFont val="Calibri"/>
        <family val="2"/>
        <scheme val="minor"/>
      </rPr>
      <t>8280438651</t>
    </r>
  </si>
  <si>
    <r>
      <t xml:space="preserve">9937062271 9668375119 </t>
    </r>
    <r>
      <rPr>
        <b/>
        <sz val="11"/>
        <rFont val="Calibri"/>
        <family val="2"/>
        <scheme val="minor"/>
      </rPr>
      <t>8280438624</t>
    </r>
  </si>
  <si>
    <r>
      <t xml:space="preserve">7894573664 8082292830 </t>
    </r>
    <r>
      <rPr>
        <b/>
        <sz val="11"/>
        <rFont val="Calibri"/>
        <family val="2"/>
        <scheme val="minor"/>
      </rPr>
      <t>8280438626</t>
    </r>
  </si>
  <si>
    <r>
      <t xml:space="preserve">9777598718 </t>
    </r>
    <r>
      <rPr>
        <b/>
        <sz val="11"/>
        <rFont val="Calibri"/>
        <family val="2"/>
        <scheme val="minor"/>
      </rPr>
      <t>8280438686 8280438682</t>
    </r>
  </si>
  <si>
    <r>
      <t xml:space="preserve"> 7752077088 7077600202 </t>
    </r>
    <r>
      <rPr>
        <b/>
        <sz val="11"/>
        <rFont val="Calibri"/>
        <family val="2"/>
        <scheme val="minor"/>
      </rPr>
      <t>8280438628</t>
    </r>
  </si>
  <si>
    <r>
      <t xml:space="preserve">9556803007 </t>
    </r>
    <r>
      <rPr>
        <b/>
        <sz val="11"/>
        <rFont val="Calibri"/>
        <family val="2"/>
        <scheme val="minor"/>
      </rPr>
      <t>8280438643</t>
    </r>
  </si>
  <si>
    <r>
      <t xml:space="preserve">9938026125  </t>
    </r>
    <r>
      <rPr>
        <b/>
        <sz val="11"/>
        <rFont val="Calibri"/>
        <family val="2"/>
        <scheme val="minor"/>
      </rPr>
      <t>8280438634 8280438632</t>
    </r>
  </si>
  <si>
    <t>RAM NAVAMI</t>
  </si>
  <si>
    <t>GOOD FRIDAY</t>
  </si>
  <si>
    <t>MAHA  ASTAMI</t>
  </si>
  <si>
    <t>PARPOSHI GP</t>
  </si>
  <si>
    <t>BANIAKLINDA GP</t>
  </si>
  <si>
    <t>CHHEPLIPALI GP</t>
  </si>
  <si>
    <t>LUDHAR  UGUPS  &amp;  AWC &amp; DUDHPOSHI AWC</t>
  </si>
  <si>
    <t xml:space="preserve">TAINSAR  HS &amp;  UPS </t>
  </si>
  <si>
    <t xml:space="preserve">TAINSAR  PS  &amp; TAINSAR 2 AWC </t>
  </si>
  <si>
    <t>PANIBHANDAR  PUPS  &amp;  JHARIAGUDA  PPS &amp; AWC</t>
  </si>
  <si>
    <t xml:space="preserve">NIKTIMAL AWC  &amp;  PPS  &amp;  DEOSINKULI AWC  &amp;  PS </t>
  </si>
  <si>
    <t>LAIMURA GOVT.  N.H . S</t>
  </si>
  <si>
    <t>KASARLOI  PS &amp; AWC  &amp; TASARDA   AWC  &amp;  PS</t>
  </si>
  <si>
    <t>CHHELIAMENDHIA  PS  &amp;  AWC &amp; DHOBAKATA AWC</t>
  </si>
  <si>
    <t>KANDARPA  AWC  &amp;  PS  &amp; BARADHIPA  AWC &amp; RAIDIHI AWC</t>
  </si>
  <si>
    <t>CHANDIPOSHI  PPS  &amp; AWC &amp;  CHILANTIKHOL  PS  &amp;  AWC</t>
  </si>
  <si>
    <t xml:space="preserve">KALAMATI   UGHS </t>
  </si>
  <si>
    <t>KALAMATI   UGHS CONT. &amp; NIKTIMAL PS</t>
  </si>
  <si>
    <t>SALOHI PS &amp;  BHALUGUHA  PUPS</t>
  </si>
  <si>
    <t>GOILO   2   AWC   &amp;   TELISAUN AWC &amp; PS</t>
  </si>
  <si>
    <t>BABURIKANI P.U.P.S  &amp;  GINAHAJA  AWC</t>
  </si>
  <si>
    <t>BALIPATA AWC &amp; PS &amp;  LAIMURA  PS</t>
  </si>
  <si>
    <t>KUSHPANGA  &amp;  GHUNTULIPOSHI</t>
  </si>
  <si>
    <t>SALOHI  1  &amp;  2  &amp; 3</t>
  </si>
  <si>
    <t>NUANBHUIN  &amp;  NUABHUIN HARIJAN PADA</t>
  </si>
  <si>
    <t>BADABALIPOSHI &amp;   BELAMARA</t>
  </si>
  <si>
    <t xml:space="preserve">KUREIBANIA   &amp;   KADALIPAL </t>
  </si>
  <si>
    <t>JHARAGOGUA   2   &amp;  3</t>
  </si>
  <si>
    <t>REPUBLIC DAY</t>
  </si>
  <si>
    <t xml:space="preserve">GANDAM 1 &amp; JOGIBENUA </t>
  </si>
  <si>
    <t>AWC</t>
  </si>
  <si>
    <t>KUREIBAHAL UPS &amp; AWC &amp; BHUKABEDA UPS</t>
  </si>
  <si>
    <t xml:space="preserve">BADCHHAPAL &amp; BICHHANAPUR </t>
  </si>
  <si>
    <t>NB.</t>
  </si>
  <si>
    <t>FOLLOWING DAY</t>
  </si>
  <si>
    <t>HOLIDAYS</t>
  </si>
  <si>
    <t>PENSION DAY</t>
  </si>
  <si>
    <t>RESIDENTIAL SCHOOLS</t>
  </si>
  <si>
    <t>THURSDAY</t>
  </si>
  <si>
    <t>FRIDAY</t>
  </si>
  <si>
    <t>SATURDAY</t>
  </si>
  <si>
    <t>SUNDAY</t>
  </si>
  <si>
    <t>MONDAY</t>
  </si>
  <si>
    <t>TUESDAY</t>
  </si>
  <si>
    <t>WEDNESDAY</t>
  </si>
  <si>
    <t>PAHILI RAJA</t>
  </si>
  <si>
    <t>MUHARRAM</t>
  </si>
  <si>
    <t>GANESH PUJA</t>
  </si>
  <si>
    <t>BODA OSHA</t>
  </si>
  <si>
    <t>RAHASHA PURNIMA</t>
  </si>
  <si>
    <t>RAKSHI PURNIMA</t>
  </si>
  <si>
    <t>INDEPENDENCE DAY</t>
  </si>
  <si>
    <t>KALIPUJA</t>
  </si>
  <si>
    <t>NETAJI JAYANTI</t>
  </si>
  <si>
    <t>DOLA</t>
  </si>
  <si>
    <t xml:space="preserve">KUREIBANIA, BRAHMANIDEI &amp;   KADALIPAL </t>
  </si>
  <si>
    <t>KADAMDARHA COL. PS  &amp;  AWC</t>
  </si>
  <si>
    <t xml:space="preserve"> KADAMDARHA COL. PS  &amp;  AWC</t>
  </si>
  <si>
    <t>JITEN KERKETA</t>
  </si>
  <si>
    <t>Action Plan of Year __2022-2023_______________</t>
  </si>
  <si>
    <t>Action Plan of Year __2023-2024_______________</t>
  </si>
  <si>
    <t>SAMIR DEEP</t>
  </si>
  <si>
    <t>UTKALDIBASA</t>
  </si>
  <si>
    <t>MAHA VISUBA SANKARANTI</t>
  </si>
  <si>
    <t>PANDIT RAGHU MURMU YAYANTI</t>
  </si>
  <si>
    <t>RAJA SANKARANTI</t>
  </si>
  <si>
    <t>RATHA JATRA</t>
  </si>
  <si>
    <t>ID UZ ZUHA</t>
  </si>
  <si>
    <t xml:space="preserve">INDEPENDAY </t>
  </si>
  <si>
    <t>RAKHYA BANDHANA</t>
  </si>
  <si>
    <t>GANESH POOJA</t>
  </si>
  <si>
    <t>NUAKHAI PARBA</t>
  </si>
  <si>
    <t>BIR OF PROPHET MOHAMMED</t>
  </si>
  <si>
    <t>GANDHIJAYANTI</t>
  </si>
  <si>
    <t>DASAHARA</t>
  </si>
  <si>
    <t>LAXMI POOJA</t>
  </si>
  <si>
    <t>KALIPOOJA</t>
  </si>
  <si>
    <t>RASA PURNIMA</t>
  </si>
  <si>
    <t>BADADINA</t>
  </si>
  <si>
    <t>NEW YEAR</t>
  </si>
  <si>
    <t>NATAJI JAYANTI</t>
  </si>
  <si>
    <t>MAHA SHIVARATRI</t>
  </si>
  <si>
    <t>NOTREDAME ACADEMY SUNAMUNDA</t>
  </si>
  <si>
    <t>BELAMARA AWC &amp;  MOHANIPUR PUPS</t>
  </si>
  <si>
    <t>9938496901 7077600202</t>
  </si>
  <si>
    <t>9399806416 8658886542</t>
  </si>
  <si>
    <t>ID - UL - FITRE</t>
  </si>
  <si>
    <t>PANCHAPALI UPS &amp; KADAMDARHA COL. PS  &amp;  AWC</t>
  </si>
  <si>
    <t xml:space="preserve">B.SADHUBAHAL  AWC  &amp; TIRIB UGUPS &amp; AWC </t>
  </si>
  <si>
    <t>PURUNAPANI AWC &amp; LAIMURA  PS</t>
  </si>
  <si>
    <t>CHHELIAMENDHIA  PS  &amp;  AWC &amp; KATEI SAHI AWC , DHOBAKATA AWC</t>
  </si>
  <si>
    <t>UDAYAPUR  AWC  &amp;  DEOPANI AWC</t>
  </si>
  <si>
    <t>SUNAMUNDA  2  &amp;  PALASHAKUDAR</t>
  </si>
  <si>
    <t>KHANDADHUAN &amp; SUNAMUNDA 3</t>
  </si>
  <si>
    <t>CHILANTI KHOL &amp; CHANDIPOSHI</t>
  </si>
  <si>
    <t>NUANGAAN &amp; PATHURI SAHI &amp; KALIAKATA</t>
  </si>
  <si>
    <t>GOILO  1 &amp; KERABAHAL</t>
  </si>
  <si>
    <t>GUNDURIPOSHI  2   &amp;  KHAIRABASHA</t>
  </si>
  <si>
    <t>GUNDURIPOSHI  1   &amp;    ASANABANIA</t>
  </si>
  <si>
    <t xml:space="preserve">PARPOSHI  U.G.H.S.  CONT .  </t>
  </si>
  <si>
    <t>SUGUDA NHS</t>
  </si>
  <si>
    <t>SUGUDA NHS &amp; SRI AUROBINDO INTEGRAL EDUCATION CENTERE,SUGUDA</t>
  </si>
  <si>
    <t>SUGUDA NHS &amp; CHHEPLIPALI PS</t>
  </si>
  <si>
    <t>HARIDABAHAL  &amp;  PHULPATHARKHOL</t>
  </si>
  <si>
    <t xml:space="preserve">PANIBHANDAR  PUPS  &amp;  PANIBHANDAR ADHA SAHI  </t>
  </si>
  <si>
    <t>PANIBHANDAR  1  &amp;  BALIPATA AWC</t>
  </si>
  <si>
    <t>JHARIAGUDA AWC &amp;  PANIBHANDAR  2</t>
  </si>
  <si>
    <t>RUKUDA    &amp;   KADALIMUNDA</t>
  </si>
  <si>
    <t>ID UZ FIDAR</t>
  </si>
  <si>
    <t>SHREERAM NAVAMI</t>
  </si>
  <si>
    <t>PANDITRAGHUNATH MURMU JAYA</t>
  </si>
  <si>
    <t xml:space="preserve">SABITRIBRATA </t>
  </si>
  <si>
    <t xml:space="preserve">INDEPENDENCE DAY </t>
  </si>
  <si>
    <t>DOLAPURNIMA</t>
  </si>
  <si>
    <t>ID .UL FITER</t>
  </si>
  <si>
    <t>WORLD MALARIA DAY</t>
  </si>
  <si>
    <t>WORLD NO TOBACCO DAY</t>
  </si>
  <si>
    <t>INTERNATIONAL YOGA DAY</t>
  </si>
  <si>
    <t>WORLD POPULATION DAY</t>
  </si>
  <si>
    <t>NATIONAL DEWARMING DAY</t>
  </si>
  <si>
    <t>NATIONAL NUTRITION DAY</t>
  </si>
  <si>
    <t>ELIMINATION OF VIOLENCE AGAINST WOMEN</t>
  </si>
  <si>
    <t>GANGNAN NHS</t>
  </si>
  <si>
    <t>KUTURAPOSHI  AWC &amp;  KUTURAPOSHI TALASAHI AWC</t>
  </si>
  <si>
    <t>RANIGOLA   &amp;   BUDHIKUTIN</t>
  </si>
  <si>
    <t>DANEDIHI   &amp;   DHENGURJHORE</t>
  </si>
  <si>
    <t>CHILANTI KHOL &amp; RUKUDA</t>
  </si>
  <si>
    <t>KADALIMUNDA &amp; CHANDIPOSHI</t>
  </si>
  <si>
    <t xml:space="preserve">NUANGAAN &amp; PATHURI SAHI </t>
  </si>
  <si>
    <t xml:space="preserve">PANIBHANDAR  1  &amp;  PANIBHANDAR  2 &amp; JHARIAGUDA AWC </t>
  </si>
  <si>
    <t>GOILO 2   &amp;   TELISUAN</t>
  </si>
  <si>
    <t>TILEIMAL   &amp;  JHARAGOGUA   1</t>
  </si>
  <si>
    <t>SAHAJBAHAL  &amp;  POHOLAMARA</t>
  </si>
  <si>
    <t>HARIDABAHAL  &amp;  RAITAL</t>
  </si>
  <si>
    <t xml:space="preserve">SUNAMUNDA  2  &amp;  SUNAMUNDA 3 </t>
  </si>
  <si>
    <t>KHANDADHUAN &amp; PALASHAKUDAR</t>
  </si>
  <si>
    <t xml:space="preserve">GAJURIBANI AWC &amp; NIKTIMAL (DGH) AWC  &amp; PS     </t>
  </si>
  <si>
    <t xml:space="preserve">BANIAKLINIDA PS &amp; BRAJAMOHANPUR AWC </t>
  </si>
  <si>
    <t>SALOHI  1  &amp;  2  &amp; COLONY SAHI</t>
  </si>
  <si>
    <t>SALOHI PS &amp;  BHALUGUHA PUPS &amp; SALOHI 3 AWC</t>
  </si>
  <si>
    <t>CHHELIAMENDHIA  PS  &amp;  AWC &amp;  DHOBAKATA AWC</t>
  </si>
  <si>
    <t>KATEI SAHI AWC &amp; RAITAL PS &amp; HARIDABAHAL PUPS</t>
  </si>
  <si>
    <t xml:space="preserve">DEOSINKULI AWC &amp; NIKTIMAL AWC  &amp;  PPS </t>
  </si>
  <si>
    <t>KERABAHAL AWC &amp; NAGDO AWC PARPOSHI ASHRAM  U.P.S.</t>
  </si>
  <si>
    <t xml:space="preserve">KADAMDARH COL. PS  &amp; AWC  &amp;  PANCHAPALI  ADIBASI  UPS  </t>
  </si>
  <si>
    <t>SUBARNAPALI  PPS   &amp;  BICHHANAPUR  PPS  &amp;  AWC</t>
  </si>
  <si>
    <t xml:space="preserve"> NAIKUL NODAL UPS  &amp; PHULPATHAR KHOL AWC</t>
  </si>
  <si>
    <t>GOILO 1 AWC &amp; GOILO PS</t>
  </si>
  <si>
    <t xml:space="preserve">SAMASINGHA PUPS  &amp;  </t>
  </si>
  <si>
    <t>GAMBHARIPOSHI PUPS  &amp;  AWC</t>
  </si>
  <si>
    <t>RANGMATIA PS &amp;  AWC &amp;   DHARANIDHARPUR AWC</t>
  </si>
  <si>
    <t>JANATA GOVT. HIGHER SECONDARY SCHOOL,LAIMURA</t>
  </si>
  <si>
    <t>JANATA GOVT. HIGHER SECONDARY SCHOOL,LAIMURA &amp; PURUNAPANI AWC</t>
  </si>
  <si>
    <t>KASARLOI  PS &amp; TASARDA   AWC  &amp;  PS</t>
  </si>
  <si>
    <t>PARPOSHI ASHRAM  U.P.S.  &amp;  SAMSINGHA PUPS</t>
  </si>
  <si>
    <t>CHINAMAYA VIDYALAYA, SUNAMUNDA</t>
  </si>
  <si>
    <t>KHOL DIHI AWC &amp; SAHAJBAHAL  RESIDENTIAL  HS</t>
  </si>
  <si>
    <t xml:space="preserve">LUDHAR  UGUPS  </t>
  </si>
  <si>
    <t>KUTURAPOSHI PS &amp;  AWC &amp;  KUTURAPOSHI TALASAHI AWC</t>
  </si>
  <si>
    <t>DANEDIHI AWC   &amp;   DHENGURJHORE PS &amp; AWC</t>
  </si>
  <si>
    <t>KADALIPAL  NUPS  &amp;  AWC &amp; KUREIBANIA AWC</t>
  </si>
  <si>
    <t>PANIBHANDAR ADHA SAHI &amp; LAIMURA  PS</t>
  </si>
  <si>
    <t xml:space="preserve"> BALIPATA AWC &amp; SALOHI 3 AWC</t>
  </si>
  <si>
    <t>KANDARPA  AWC   &amp; BARADHIPA  AWC &amp; RAIDIHI AWC</t>
  </si>
  <si>
    <t>KUSHPANGA  PUPS &amp; BUDHIBIL AWC</t>
  </si>
  <si>
    <t xml:space="preserve"> BALIPATA AWC &amp; </t>
  </si>
  <si>
    <t>CHHELIAMENDHIA  AWC &amp;  DHOBAKATA AWC &amp; KATEI SAHI</t>
  </si>
  <si>
    <t>LAIMURA  2  &amp;  3 AWC &amp; PURUNAPANI AWC</t>
  </si>
  <si>
    <t>EKALAVYA MODEL RESIDENTIAL SCHOOL, TILEIBANI</t>
  </si>
  <si>
    <t>JHARMUNDA  1  &amp;  2 &amp; KADALIMUNDA PS</t>
  </si>
  <si>
    <t>GADPAL  &amp;  GADPAL COLONY &amp; GADPAL PS</t>
  </si>
  <si>
    <t>GOILO 2 AWC  &amp;   TELISUAN AWC &amp; PS</t>
  </si>
  <si>
    <t>SAHAJBAHAL  &amp;  POHOLAMARA AWC &amp; UPS</t>
  </si>
  <si>
    <t xml:space="preserve">RANIGOLA  AWC &amp; UPS &amp;   BUDHIKUTIN AWC </t>
  </si>
  <si>
    <t xml:space="preserve">CHILANTI KHOL AWC &amp; PS &amp; RUKUDA AWC </t>
  </si>
  <si>
    <t>KALANDA   &amp;   JHATKIPOSHI &amp; BALLANDA PROJ. P.S.</t>
  </si>
  <si>
    <t>JHARAGOGUA HS</t>
  </si>
  <si>
    <t>PUDA PADA PPS &amp; MANKDIABASA PPS</t>
  </si>
  <si>
    <t>MOHINIPUR PUPS &amp; TAINSAR PS</t>
  </si>
  <si>
    <t xml:space="preserve">LAIMURA PS </t>
  </si>
  <si>
    <t>JANMEJAYA UPS &amp; LAMBDURA PS</t>
  </si>
  <si>
    <t>DANARDAN PALI PUPS &amp; COL. PS</t>
  </si>
  <si>
    <t>JHARMUNDA UPS</t>
  </si>
  <si>
    <t>SUGUDA COLLEGE</t>
  </si>
  <si>
    <t>BABURIKANIP PUPS</t>
  </si>
  <si>
    <t>SURUPA  AWC &amp; PS  &amp;    BHALUGUHA AWC</t>
  </si>
  <si>
    <t>MAKARA SANKRANTI</t>
  </si>
  <si>
    <t xml:space="preserve">PARPOSHI ASHRAM  U.P.S. </t>
  </si>
  <si>
    <t xml:space="preserve">CHANDIPOSHI PS &amp;  AWC </t>
  </si>
  <si>
    <t>KANCHAN PANDA</t>
  </si>
  <si>
    <t>MANTU PRADHAN</t>
  </si>
  <si>
    <t>OBSEVATION 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</si>
</sst>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164" fontId="0" fillId="0" borderId="1" xfId="0" applyNumberFormat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 shrinkToFi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1" fontId="13" fillId="12" borderId="1" xfId="0" applyNumberFormat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164" fontId="16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1" fontId="13" fillId="10" borderId="1" xfId="0" applyNumberFormat="1" applyFont="1" applyFill="1" applyBorder="1" applyAlignment="1">
      <alignment horizontal="center" vertical="center" wrapText="1"/>
    </xf>
    <xf numFmtId="164" fontId="16" fillId="10" borderId="1" xfId="0" applyNumberFormat="1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4" fontId="16" fillId="12" borderId="1" xfId="0" applyNumberFormat="1" applyFont="1" applyFill="1" applyBorder="1" applyAlignment="1">
      <alignment horizontal="center" vertical="center"/>
    </xf>
    <xf numFmtId="164" fontId="16" fillId="6" borderId="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1" fontId="13" fillId="6" borderId="11" xfId="0" applyNumberFormat="1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0" fillId="0" borderId="0" xfId="0" applyNumberFormat="1"/>
    <xf numFmtId="1" fontId="13" fillId="0" borderId="13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66FF66"/>
      <color rgb="FFFF0066"/>
      <color rgb="FF00FF00"/>
      <color rgb="FF99FF33"/>
      <color rgb="FFCC00FF"/>
      <color rgb="FFFF0000"/>
      <color rgb="FFCC00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4"/>
  <sheetViews>
    <sheetView topLeftCell="A25" workbookViewId="0">
      <selection activeCell="B147" sqref="B147"/>
    </sheetView>
  </sheetViews>
  <sheetFormatPr defaultColWidth="8" defaultRowHeight="15" x14ac:dyDescent="0.25"/>
  <cols>
    <col min="1" max="1" width="5" customWidth="1"/>
    <col min="2" max="2" width="38.42578125" customWidth="1"/>
    <col min="12" max="12" width="13.5703125" customWidth="1"/>
    <col min="13" max="13" width="15.7109375" customWidth="1"/>
  </cols>
  <sheetData>
    <row r="1" spans="1:13" ht="26.25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x14ac:dyDescent="0.25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x14ac:dyDescent="0.25">
      <c r="A3" s="150" t="s">
        <v>165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x14ac:dyDescent="0.25">
      <c r="A4" s="151" t="s">
        <v>155</v>
      </c>
      <c r="B4" s="152"/>
      <c r="C4" s="152"/>
      <c r="D4" s="153"/>
      <c r="E4" s="151" t="s">
        <v>156</v>
      </c>
      <c r="F4" s="152"/>
      <c r="G4" s="152"/>
      <c r="H4" s="153"/>
      <c r="I4" s="154" t="s">
        <v>2</v>
      </c>
      <c r="J4" s="152"/>
      <c r="K4" s="152"/>
      <c r="L4" s="152"/>
      <c r="M4" s="153"/>
    </row>
    <row r="5" spans="1:13" x14ac:dyDescent="0.25">
      <c r="A5" s="155" t="s">
        <v>3</v>
      </c>
      <c r="B5" s="156"/>
      <c r="C5" s="156"/>
      <c r="D5" s="157"/>
      <c r="E5" s="155" t="s">
        <v>4</v>
      </c>
      <c r="F5" s="156"/>
      <c r="G5" s="156"/>
      <c r="H5" s="157"/>
      <c r="I5" s="161" t="s">
        <v>5</v>
      </c>
      <c r="J5" s="161"/>
      <c r="K5" s="161"/>
      <c r="L5" s="161" t="s">
        <v>166</v>
      </c>
      <c r="M5" s="161"/>
    </row>
    <row r="6" spans="1:13" x14ac:dyDescent="0.25">
      <c r="A6" s="158"/>
      <c r="B6" s="159"/>
      <c r="C6" s="159"/>
      <c r="D6" s="160"/>
      <c r="E6" s="158"/>
      <c r="F6" s="159"/>
      <c r="G6" s="159"/>
      <c r="H6" s="160"/>
      <c r="I6" s="151" t="s">
        <v>6</v>
      </c>
      <c r="J6" s="162"/>
      <c r="K6" s="162"/>
      <c r="L6" s="162"/>
      <c r="M6" s="163"/>
    </row>
    <row r="7" spans="1:13" ht="45" x14ac:dyDescent="0.25">
      <c r="A7" s="146" t="s">
        <v>7</v>
      </c>
      <c r="B7" s="148"/>
      <c r="C7" s="146" t="s">
        <v>157</v>
      </c>
      <c r="D7" s="148"/>
      <c r="E7" s="1" t="s">
        <v>8</v>
      </c>
      <c r="F7" s="146" t="s">
        <v>158</v>
      </c>
      <c r="G7" s="147"/>
      <c r="H7" s="148"/>
      <c r="I7" s="146" t="s">
        <v>9</v>
      </c>
      <c r="J7" s="147"/>
      <c r="K7" s="147"/>
      <c r="L7" s="148"/>
      <c r="M7" s="1" t="s">
        <v>10</v>
      </c>
    </row>
    <row r="8" spans="1:13" ht="30" x14ac:dyDescent="0.25">
      <c r="A8" s="146" t="s">
        <v>11</v>
      </c>
      <c r="B8" s="148"/>
      <c r="C8" s="146">
        <v>9583987151</v>
      </c>
      <c r="D8" s="148"/>
      <c r="E8" s="1" t="s">
        <v>12</v>
      </c>
      <c r="F8" s="146">
        <v>9937870532</v>
      </c>
      <c r="G8" s="147"/>
      <c r="H8" s="148"/>
      <c r="I8" s="146" t="s">
        <v>159</v>
      </c>
      <c r="J8" s="147"/>
      <c r="K8" s="147"/>
      <c r="L8" s="148"/>
      <c r="M8" s="5" t="s">
        <v>160</v>
      </c>
    </row>
    <row r="9" spans="1:13" x14ac:dyDescent="0.25">
      <c r="A9" s="146" t="s">
        <v>13</v>
      </c>
      <c r="B9" s="148"/>
      <c r="C9" s="146"/>
      <c r="D9" s="148"/>
      <c r="E9" s="2" t="s">
        <v>13</v>
      </c>
      <c r="F9" s="146">
        <v>6641226428</v>
      </c>
      <c r="G9" s="147"/>
      <c r="H9" s="148"/>
      <c r="I9" s="146" t="s">
        <v>161</v>
      </c>
      <c r="J9" s="147"/>
      <c r="K9" s="147"/>
      <c r="L9" s="148"/>
      <c r="M9" s="5" t="s">
        <v>162</v>
      </c>
    </row>
    <row r="10" spans="1:13" x14ac:dyDescent="0.25">
      <c r="A10" s="136"/>
      <c r="B10" s="136"/>
      <c r="C10" s="136"/>
      <c r="D10" s="136"/>
      <c r="E10" s="136"/>
      <c r="F10" s="136"/>
      <c r="G10" s="136"/>
      <c r="H10" s="136"/>
      <c r="I10" s="146" t="s">
        <v>164</v>
      </c>
      <c r="J10" s="147"/>
      <c r="K10" s="147"/>
      <c r="L10" s="148"/>
      <c r="M10" s="5" t="s">
        <v>163</v>
      </c>
    </row>
    <row r="11" spans="1:13" x14ac:dyDescent="0.25">
      <c r="A11" s="136"/>
      <c r="B11" s="136"/>
      <c r="C11" s="136"/>
      <c r="D11" s="136"/>
      <c r="E11" s="136"/>
      <c r="F11" s="136"/>
      <c r="G11" s="136"/>
      <c r="H11" s="136"/>
      <c r="I11" s="146"/>
      <c r="J11" s="147"/>
      <c r="K11" s="147"/>
      <c r="L11" s="148"/>
      <c r="M11" s="1"/>
    </row>
    <row r="12" spans="1:13" x14ac:dyDescent="0.25">
      <c r="A12" s="136"/>
      <c r="B12" s="136"/>
      <c r="C12" s="136"/>
      <c r="D12" s="136"/>
      <c r="E12" s="136"/>
      <c r="F12" s="136"/>
      <c r="G12" s="136"/>
      <c r="H12" s="136"/>
      <c r="I12" s="146" t="s">
        <v>14</v>
      </c>
      <c r="J12" s="147"/>
      <c r="K12" s="147"/>
      <c r="L12" s="148"/>
      <c r="M12" s="1"/>
    </row>
    <row r="13" spans="1:13" x14ac:dyDescent="0.25">
      <c r="A13" s="137" t="s">
        <v>15</v>
      </c>
      <c r="B13" s="137" t="s">
        <v>16</v>
      </c>
      <c r="C13" s="137" t="s">
        <v>17</v>
      </c>
      <c r="D13" s="137" t="s">
        <v>18</v>
      </c>
      <c r="E13" s="137" t="s">
        <v>19</v>
      </c>
      <c r="F13" s="137" t="s">
        <v>20</v>
      </c>
      <c r="G13" s="137" t="s">
        <v>21</v>
      </c>
      <c r="H13" s="139" t="s">
        <v>22</v>
      </c>
      <c r="I13" s="140"/>
      <c r="J13" s="141"/>
      <c r="K13" s="137" t="s">
        <v>23</v>
      </c>
      <c r="L13" s="137" t="s">
        <v>24</v>
      </c>
      <c r="M13" s="137" t="s">
        <v>25</v>
      </c>
    </row>
    <row r="14" spans="1:13" x14ac:dyDescent="0.25">
      <c r="A14" s="138"/>
      <c r="B14" s="138"/>
      <c r="C14" s="138"/>
      <c r="D14" s="138"/>
      <c r="E14" s="138"/>
      <c r="F14" s="138"/>
      <c r="G14" s="138"/>
      <c r="H14" s="3" t="s">
        <v>26</v>
      </c>
      <c r="I14" s="3" t="s">
        <v>27</v>
      </c>
      <c r="J14" s="3" t="s">
        <v>28</v>
      </c>
      <c r="K14" s="138"/>
      <c r="L14" s="138"/>
      <c r="M14" s="138"/>
    </row>
    <row r="15" spans="1:13" x14ac:dyDescent="0.25">
      <c r="A15" s="6">
        <v>1</v>
      </c>
      <c r="B15" s="6" t="s">
        <v>41</v>
      </c>
      <c r="C15" s="6" t="s">
        <v>42</v>
      </c>
      <c r="D15" s="6"/>
      <c r="E15" s="6"/>
      <c r="F15" s="6"/>
      <c r="G15" s="6"/>
      <c r="H15" s="6">
        <v>37</v>
      </c>
      <c r="I15" s="6">
        <v>35</v>
      </c>
      <c r="J15" s="6">
        <f>SUM(H15:I15)</f>
        <v>72</v>
      </c>
      <c r="K15" s="6"/>
      <c r="L15" s="7">
        <v>41760</v>
      </c>
      <c r="M15" s="6" t="s">
        <v>33</v>
      </c>
    </row>
    <row r="16" spans="1:13" x14ac:dyDescent="0.25">
      <c r="A16" s="6">
        <v>2</v>
      </c>
      <c r="B16" s="6" t="s">
        <v>43</v>
      </c>
      <c r="C16" s="6" t="s">
        <v>42</v>
      </c>
      <c r="D16" s="6"/>
      <c r="E16" s="6"/>
      <c r="F16" s="6"/>
      <c r="G16" s="6"/>
      <c r="H16" s="6">
        <v>52</v>
      </c>
      <c r="I16" s="6">
        <v>43</v>
      </c>
      <c r="J16" s="6">
        <f>SUM(H16:I16)</f>
        <v>95</v>
      </c>
      <c r="K16" s="6"/>
      <c r="L16" s="7">
        <v>41761</v>
      </c>
      <c r="M16" s="6" t="s">
        <v>34</v>
      </c>
    </row>
    <row r="17" spans="1:13" x14ac:dyDescent="0.25">
      <c r="A17" s="6">
        <v>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>
        <v>41762</v>
      </c>
      <c r="M17" s="6" t="s">
        <v>35</v>
      </c>
    </row>
    <row r="18" spans="1:13" x14ac:dyDescent="0.25">
      <c r="A18" s="6">
        <v>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>
        <v>41763</v>
      </c>
      <c r="M18" s="6" t="s">
        <v>29</v>
      </c>
    </row>
    <row r="19" spans="1:13" x14ac:dyDescent="0.25">
      <c r="A19" s="6">
        <v>5</v>
      </c>
      <c r="B19" s="9" t="s">
        <v>44</v>
      </c>
      <c r="C19" s="6" t="s">
        <v>42</v>
      </c>
      <c r="D19" s="6"/>
      <c r="E19" s="6"/>
      <c r="F19" s="6"/>
      <c r="G19" s="6"/>
      <c r="H19" s="6">
        <v>36</v>
      </c>
      <c r="I19" s="6">
        <v>42</v>
      </c>
      <c r="J19" s="6">
        <f>SUM(H19:I19)</f>
        <v>78</v>
      </c>
      <c r="K19" s="6"/>
      <c r="L19" s="7">
        <v>41764</v>
      </c>
      <c r="M19" s="6" t="s">
        <v>30</v>
      </c>
    </row>
    <row r="20" spans="1:13" x14ac:dyDescent="0.25">
      <c r="A20" s="6">
        <v>6</v>
      </c>
      <c r="B20" s="9" t="s">
        <v>45</v>
      </c>
      <c r="C20" s="6" t="s">
        <v>42</v>
      </c>
      <c r="D20" s="6"/>
      <c r="E20" s="6"/>
      <c r="F20" s="6"/>
      <c r="G20" s="6"/>
      <c r="H20" s="6">
        <v>44</v>
      </c>
      <c r="I20" s="6">
        <v>47</v>
      </c>
      <c r="J20" s="6">
        <f>SUM(H20:I20)</f>
        <v>91</v>
      </c>
      <c r="K20" s="6"/>
      <c r="L20" s="7">
        <v>41765</v>
      </c>
      <c r="M20" s="6" t="s">
        <v>31</v>
      </c>
    </row>
    <row r="21" spans="1:13" x14ac:dyDescent="0.25">
      <c r="A21" s="6">
        <v>7</v>
      </c>
      <c r="B21" s="9" t="s">
        <v>46</v>
      </c>
      <c r="C21" s="6" t="s">
        <v>42</v>
      </c>
      <c r="D21" s="6"/>
      <c r="E21" s="6"/>
      <c r="F21" s="6"/>
      <c r="G21" s="6"/>
      <c r="H21" s="6">
        <v>35</v>
      </c>
      <c r="I21" s="6">
        <v>50</v>
      </c>
      <c r="J21" s="6">
        <f>SUM(H21:I21)</f>
        <v>85</v>
      </c>
      <c r="K21" s="6"/>
      <c r="L21" s="7">
        <v>41766</v>
      </c>
      <c r="M21" s="6" t="s">
        <v>32</v>
      </c>
    </row>
    <row r="22" spans="1:13" x14ac:dyDescent="0.25">
      <c r="A22" s="6">
        <v>8</v>
      </c>
      <c r="B22" s="6" t="s">
        <v>47</v>
      </c>
      <c r="C22" s="6" t="s">
        <v>42</v>
      </c>
      <c r="D22" s="6"/>
      <c r="E22" s="6"/>
      <c r="F22" s="6"/>
      <c r="G22" s="6"/>
      <c r="H22" s="6">
        <v>43</v>
      </c>
      <c r="I22" s="6">
        <v>41</v>
      </c>
      <c r="J22" s="6">
        <f>SUM(H22:I22)</f>
        <v>84</v>
      </c>
      <c r="K22" s="6"/>
      <c r="L22" s="7">
        <v>41767</v>
      </c>
      <c r="M22" s="6" t="s">
        <v>33</v>
      </c>
    </row>
    <row r="23" spans="1:13" x14ac:dyDescent="0.25">
      <c r="A23" s="6">
        <v>9</v>
      </c>
      <c r="B23" s="6" t="s">
        <v>48</v>
      </c>
      <c r="C23" s="6" t="s">
        <v>42</v>
      </c>
      <c r="D23" s="6"/>
      <c r="E23" s="6"/>
      <c r="F23" s="6"/>
      <c r="G23" s="6"/>
      <c r="H23" s="6">
        <v>47</v>
      </c>
      <c r="I23" s="6">
        <v>44</v>
      </c>
      <c r="J23" s="6">
        <f>SUM(H23:I23)</f>
        <v>91</v>
      </c>
      <c r="K23" s="6"/>
      <c r="L23" s="7">
        <v>41768</v>
      </c>
      <c r="M23" s="6" t="s">
        <v>34</v>
      </c>
    </row>
    <row r="24" spans="1:13" x14ac:dyDescent="0.25">
      <c r="A24" s="6">
        <v>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7">
        <v>41769</v>
      </c>
      <c r="M24" s="6" t="s">
        <v>35</v>
      </c>
    </row>
    <row r="25" spans="1:13" x14ac:dyDescent="0.25">
      <c r="A25" s="6">
        <v>11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7">
        <v>41770</v>
      </c>
      <c r="M25" s="6" t="s">
        <v>29</v>
      </c>
    </row>
    <row r="26" spans="1:13" x14ac:dyDescent="0.25">
      <c r="A26" s="6">
        <v>12</v>
      </c>
      <c r="B26" s="6" t="s">
        <v>49</v>
      </c>
      <c r="C26" s="6" t="s">
        <v>42</v>
      </c>
      <c r="D26" s="6"/>
      <c r="E26" s="6"/>
      <c r="F26" s="6"/>
      <c r="G26" s="6"/>
      <c r="H26" s="6">
        <v>44</v>
      </c>
      <c r="I26" s="6">
        <v>42</v>
      </c>
      <c r="J26" s="6">
        <f>SUM(H26:I26)</f>
        <v>86</v>
      </c>
      <c r="K26" s="6"/>
      <c r="L26" s="7">
        <v>41771</v>
      </c>
      <c r="M26" s="6" t="s">
        <v>30</v>
      </c>
    </row>
    <row r="27" spans="1:13" x14ac:dyDescent="0.25">
      <c r="A27" s="6">
        <v>13</v>
      </c>
      <c r="B27" s="6" t="s">
        <v>50</v>
      </c>
      <c r="C27" s="6" t="s">
        <v>42</v>
      </c>
      <c r="D27" s="6"/>
      <c r="E27" s="6"/>
      <c r="F27" s="6"/>
      <c r="G27" s="6"/>
      <c r="H27" s="6">
        <v>42</v>
      </c>
      <c r="I27" s="6">
        <v>37</v>
      </c>
      <c r="J27" s="6">
        <f>SUM(H27:I27)</f>
        <v>79</v>
      </c>
      <c r="K27" s="6"/>
      <c r="L27" s="7">
        <v>41772</v>
      </c>
      <c r="M27" s="6" t="s">
        <v>31</v>
      </c>
    </row>
    <row r="28" spans="1:13" x14ac:dyDescent="0.25">
      <c r="A28" s="6">
        <v>14</v>
      </c>
      <c r="B28" s="6" t="s">
        <v>51</v>
      </c>
      <c r="C28" s="6" t="s">
        <v>42</v>
      </c>
      <c r="D28" s="6"/>
      <c r="E28" s="6"/>
      <c r="F28" s="6"/>
      <c r="G28" s="6"/>
      <c r="H28" s="6">
        <v>53</v>
      </c>
      <c r="I28" s="6">
        <v>53</v>
      </c>
      <c r="J28" s="6">
        <f>SUM(H28:I28)</f>
        <v>106</v>
      </c>
      <c r="K28" s="6"/>
      <c r="L28" s="7">
        <v>41773</v>
      </c>
      <c r="M28" s="6" t="s">
        <v>32</v>
      </c>
    </row>
    <row r="29" spans="1:13" x14ac:dyDescent="0.25">
      <c r="A29" s="6">
        <v>15</v>
      </c>
      <c r="B29" s="6" t="s">
        <v>52</v>
      </c>
      <c r="C29" s="6" t="s">
        <v>42</v>
      </c>
      <c r="D29" s="6"/>
      <c r="E29" s="6"/>
      <c r="F29" s="6"/>
      <c r="G29" s="6"/>
      <c r="H29" s="6">
        <v>53</v>
      </c>
      <c r="I29" s="6">
        <v>59</v>
      </c>
      <c r="J29" s="6">
        <f>SUM(H29:I29)</f>
        <v>112</v>
      </c>
      <c r="K29" s="6"/>
      <c r="L29" s="7">
        <v>41774</v>
      </c>
      <c r="M29" s="6" t="s">
        <v>33</v>
      </c>
    </row>
    <row r="30" spans="1:13" x14ac:dyDescent="0.25">
      <c r="A30" s="6">
        <v>16</v>
      </c>
      <c r="B30" s="6" t="s">
        <v>53</v>
      </c>
      <c r="C30" s="6" t="s">
        <v>42</v>
      </c>
      <c r="D30" s="6"/>
      <c r="E30" s="6"/>
      <c r="F30" s="6"/>
      <c r="G30" s="6"/>
      <c r="H30" s="6">
        <v>53</v>
      </c>
      <c r="I30" s="6">
        <v>43</v>
      </c>
      <c r="J30" s="6">
        <f>SUM(H30:I30)</f>
        <v>96</v>
      </c>
      <c r="K30" s="6"/>
      <c r="L30" s="7">
        <v>41775</v>
      </c>
      <c r="M30" s="6" t="s">
        <v>34</v>
      </c>
    </row>
    <row r="31" spans="1:13" x14ac:dyDescent="0.25">
      <c r="A31" s="6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7">
        <v>41776</v>
      </c>
      <c r="M31" s="6" t="s">
        <v>35</v>
      </c>
    </row>
    <row r="32" spans="1:13" x14ac:dyDescent="0.25">
      <c r="A32" s="6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7">
        <v>41777</v>
      </c>
      <c r="M32" s="6" t="s">
        <v>29</v>
      </c>
    </row>
    <row r="33" spans="1:13" x14ac:dyDescent="0.25">
      <c r="A33" s="6">
        <v>19</v>
      </c>
      <c r="B33" s="9" t="s">
        <v>54</v>
      </c>
      <c r="C33" s="6" t="s">
        <v>42</v>
      </c>
      <c r="D33" s="6"/>
      <c r="E33" s="6"/>
      <c r="F33" s="6"/>
      <c r="G33" s="6"/>
      <c r="H33" s="6">
        <v>55</v>
      </c>
      <c r="I33" s="6">
        <v>53</v>
      </c>
      <c r="J33" s="6">
        <f>SUM(H33:I33)</f>
        <v>108</v>
      </c>
      <c r="K33" s="6"/>
      <c r="L33" s="7">
        <v>41778</v>
      </c>
      <c r="M33" s="6" t="s">
        <v>30</v>
      </c>
    </row>
    <row r="34" spans="1:13" x14ac:dyDescent="0.25">
      <c r="A34" s="6">
        <v>20</v>
      </c>
      <c r="B34" s="9" t="s">
        <v>55</v>
      </c>
      <c r="C34" s="6" t="s">
        <v>42</v>
      </c>
      <c r="D34" s="6"/>
      <c r="E34" s="6"/>
      <c r="F34" s="6"/>
      <c r="G34" s="6"/>
      <c r="H34" s="6">
        <v>40</v>
      </c>
      <c r="I34" s="6">
        <v>42</v>
      </c>
      <c r="J34" s="6">
        <f>SUM(H34:I34)</f>
        <v>82</v>
      </c>
      <c r="K34" s="6"/>
      <c r="L34" s="7">
        <v>41779</v>
      </c>
      <c r="M34" s="6" t="s">
        <v>31</v>
      </c>
    </row>
    <row r="35" spans="1:13" x14ac:dyDescent="0.25">
      <c r="A35" s="6">
        <v>21</v>
      </c>
      <c r="B35" s="9" t="s">
        <v>56</v>
      </c>
      <c r="C35" s="6" t="s">
        <v>42</v>
      </c>
      <c r="D35" s="6"/>
      <c r="E35" s="6"/>
      <c r="F35" s="6"/>
      <c r="G35" s="6"/>
      <c r="H35" s="6">
        <v>42</v>
      </c>
      <c r="I35" s="6">
        <v>48</v>
      </c>
      <c r="J35" s="6">
        <v>90</v>
      </c>
      <c r="K35" s="6"/>
      <c r="L35" s="7">
        <v>41780</v>
      </c>
      <c r="M35" s="6" t="s">
        <v>32</v>
      </c>
    </row>
    <row r="36" spans="1:13" x14ac:dyDescent="0.25">
      <c r="A36" s="6">
        <v>22</v>
      </c>
      <c r="B36" s="9" t="s">
        <v>57</v>
      </c>
      <c r="C36" s="6" t="s">
        <v>42</v>
      </c>
      <c r="D36" s="6"/>
      <c r="E36" s="6"/>
      <c r="F36" s="6"/>
      <c r="G36" s="6"/>
      <c r="H36" s="6">
        <v>46</v>
      </c>
      <c r="I36" s="6">
        <v>50</v>
      </c>
      <c r="J36" s="6">
        <v>96</v>
      </c>
      <c r="K36" s="6"/>
      <c r="L36" s="7">
        <v>41781</v>
      </c>
      <c r="M36" s="6" t="s">
        <v>33</v>
      </c>
    </row>
    <row r="37" spans="1:13" ht="30" x14ac:dyDescent="0.25">
      <c r="A37" s="6">
        <v>23</v>
      </c>
      <c r="B37" s="9" t="s">
        <v>58</v>
      </c>
      <c r="C37" s="6" t="s">
        <v>42</v>
      </c>
      <c r="D37" s="6"/>
      <c r="E37" s="6"/>
      <c r="F37" s="6"/>
      <c r="G37" s="6"/>
      <c r="H37" s="6">
        <v>45</v>
      </c>
      <c r="I37" s="6">
        <v>52</v>
      </c>
      <c r="J37" s="6">
        <f>SUM(H37:I37)</f>
        <v>97</v>
      </c>
      <c r="K37" s="6"/>
      <c r="L37" s="7">
        <v>41782</v>
      </c>
      <c r="M37" s="6" t="s">
        <v>34</v>
      </c>
    </row>
    <row r="38" spans="1:13" x14ac:dyDescent="0.25">
      <c r="A38" s="6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7">
        <v>41783</v>
      </c>
      <c r="M38" s="6" t="s">
        <v>35</v>
      </c>
    </row>
    <row r="39" spans="1:13" x14ac:dyDescent="0.25">
      <c r="A39" s="6">
        <v>25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7">
        <v>41784</v>
      </c>
      <c r="M39" s="6" t="s">
        <v>29</v>
      </c>
    </row>
    <row r="40" spans="1:13" x14ac:dyDescent="0.25">
      <c r="A40" s="6">
        <v>26</v>
      </c>
      <c r="B40" s="6" t="s">
        <v>59</v>
      </c>
      <c r="C40" s="6" t="s">
        <v>42</v>
      </c>
      <c r="D40" s="6"/>
      <c r="E40" s="6"/>
      <c r="F40" s="6"/>
      <c r="G40" s="6"/>
      <c r="H40" s="6">
        <v>42</v>
      </c>
      <c r="I40" s="6">
        <v>39</v>
      </c>
      <c r="J40" s="6">
        <v>81</v>
      </c>
      <c r="K40" s="6"/>
      <c r="L40" s="7">
        <v>41785</v>
      </c>
      <c r="M40" s="6" t="s">
        <v>30</v>
      </c>
    </row>
    <row r="41" spans="1:13" ht="30" x14ac:dyDescent="0.25">
      <c r="A41" s="6">
        <v>27</v>
      </c>
      <c r="B41" s="9" t="s">
        <v>60</v>
      </c>
      <c r="C41" s="6" t="s">
        <v>42</v>
      </c>
      <c r="D41" s="6"/>
      <c r="E41" s="6"/>
      <c r="F41" s="6"/>
      <c r="G41" s="6"/>
      <c r="H41" s="6">
        <v>44</v>
      </c>
      <c r="I41" s="6">
        <v>42</v>
      </c>
      <c r="J41" s="6">
        <v>86</v>
      </c>
      <c r="K41" s="6"/>
      <c r="L41" s="7">
        <v>41786</v>
      </c>
      <c r="M41" s="6" t="s">
        <v>31</v>
      </c>
    </row>
    <row r="42" spans="1:13" x14ac:dyDescent="0.25">
      <c r="A42" s="6">
        <v>28</v>
      </c>
      <c r="B42" s="143" t="s">
        <v>61</v>
      </c>
      <c r="C42" s="144"/>
      <c r="D42" s="145"/>
      <c r="E42" s="6"/>
      <c r="F42" s="6"/>
      <c r="G42" s="6"/>
      <c r="H42" s="6"/>
      <c r="I42" s="6"/>
      <c r="J42" s="6"/>
      <c r="K42" s="6"/>
      <c r="L42" s="7">
        <v>41787</v>
      </c>
      <c r="M42" s="6" t="s">
        <v>32</v>
      </c>
    </row>
    <row r="43" spans="1:13" x14ac:dyDescent="0.25">
      <c r="A43" s="6">
        <v>29</v>
      </c>
      <c r="B43" s="9" t="s">
        <v>62</v>
      </c>
      <c r="C43" s="6" t="s">
        <v>42</v>
      </c>
      <c r="D43" s="6"/>
      <c r="E43" s="6"/>
      <c r="F43" s="6"/>
      <c r="G43" s="6"/>
      <c r="H43" s="6">
        <v>53</v>
      </c>
      <c r="I43" s="6">
        <v>44</v>
      </c>
      <c r="J43" s="6">
        <f>SUM(H43:I43)</f>
        <v>97</v>
      </c>
      <c r="K43" s="6"/>
      <c r="L43" s="7">
        <v>41788</v>
      </c>
      <c r="M43" s="6" t="s">
        <v>33</v>
      </c>
    </row>
    <row r="44" spans="1:13" x14ac:dyDescent="0.25">
      <c r="A44" s="6">
        <v>30</v>
      </c>
      <c r="B44" s="9" t="s">
        <v>63</v>
      </c>
      <c r="C44" s="6" t="s">
        <v>42</v>
      </c>
      <c r="D44" s="6"/>
      <c r="E44" s="6"/>
      <c r="F44" s="6"/>
      <c r="G44" s="6"/>
      <c r="H44" s="6">
        <v>52</v>
      </c>
      <c r="I44" s="6">
        <v>45</v>
      </c>
      <c r="J44" s="6">
        <f>SUM(H44:I44)</f>
        <v>97</v>
      </c>
      <c r="K44" s="6"/>
      <c r="L44" s="7">
        <v>41789</v>
      </c>
      <c r="M44" s="6" t="s">
        <v>34</v>
      </c>
    </row>
    <row r="45" spans="1:13" x14ac:dyDescent="0.25">
      <c r="A45" s="6">
        <v>31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7">
        <v>41790</v>
      </c>
      <c r="M45" s="6" t="s">
        <v>35</v>
      </c>
    </row>
    <row r="46" spans="1:13" x14ac:dyDescent="0.25">
      <c r="A46" s="6">
        <v>32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>
        <v>41791</v>
      </c>
      <c r="M46" s="6" t="s">
        <v>29</v>
      </c>
    </row>
    <row r="47" spans="1:13" x14ac:dyDescent="0.25">
      <c r="A47" s="6">
        <v>33</v>
      </c>
      <c r="B47" s="6" t="s">
        <v>64</v>
      </c>
      <c r="C47" s="6" t="s">
        <v>42</v>
      </c>
      <c r="D47" s="6"/>
      <c r="E47" s="6"/>
      <c r="F47" s="6"/>
      <c r="G47" s="6"/>
      <c r="H47" s="6">
        <v>53</v>
      </c>
      <c r="I47" s="6">
        <v>44</v>
      </c>
      <c r="J47" s="6">
        <v>97</v>
      </c>
      <c r="K47" s="6"/>
      <c r="L47" s="7">
        <v>41792</v>
      </c>
      <c r="M47" s="6" t="s">
        <v>30</v>
      </c>
    </row>
    <row r="48" spans="1:13" x14ac:dyDescent="0.25">
      <c r="A48" s="6">
        <v>34</v>
      </c>
      <c r="B48" s="9" t="s">
        <v>65</v>
      </c>
      <c r="C48" s="6" t="s">
        <v>42</v>
      </c>
      <c r="D48" s="6"/>
      <c r="E48" s="6"/>
      <c r="F48" s="6"/>
      <c r="G48" s="6"/>
      <c r="H48" s="6">
        <v>49</v>
      </c>
      <c r="I48" s="6">
        <v>51</v>
      </c>
      <c r="J48" s="6">
        <v>100</v>
      </c>
      <c r="K48" s="6"/>
      <c r="L48" s="7">
        <v>41793</v>
      </c>
      <c r="M48" s="6" t="s">
        <v>31</v>
      </c>
    </row>
    <row r="49" spans="1:13" x14ac:dyDescent="0.25">
      <c r="A49" s="6">
        <v>35</v>
      </c>
      <c r="B49" s="6" t="s">
        <v>66</v>
      </c>
      <c r="C49" s="6" t="s">
        <v>42</v>
      </c>
      <c r="D49" s="6"/>
      <c r="E49" s="6"/>
      <c r="F49" s="6"/>
      <c r="G49" s="6"/>
      <c r="H49" s="6">
        <v>51</v>
      </c>
      <c r="I49" s="6">
        <v>63</v>
      </c>
      <c r="J49" s="6">
        <f>SUM(H49:I49)</f>
        <v>114</v>
      </c>
      <c r="K49" s="6"/>
      <c r="L49" s="7">
        <v>41794</v>
      </c>
      <c r="M49" s="6" t="s">
        <v>32</v>
      </c>
    </row>
    <row r="50" spans="1:13" x14ac:dyDescent="0.25">
      <c r="A50" s="6">
        <v>36</v>
      </c>
      <c r="B50" s="9" t="s">
        <v>67</v>
      </c>
      <c r="C50" s="6" t="s">
        <v>42</v>
      </c>
      <c r="D50" s="6"/>
      <c r="E50" s="6"/>
      <c r="F50" s="6"/>
      <c r="G50" s="6"/>
      <c r="H50" s="6">
        <v>45</v>
      </c>
      <c r="I50" s="6">
        <v>49</v>
      </c>
      <c r="J50" s="6">
        <f>SUM(H50:I50)</f>
        <v>94</v>
      </c>
      <c r="K50" s="6"/>
      <c r="L50" s="7">
        <v>41795</v>
      </c>
      <c r="M50" s="6" t="s">
        <v>33</v>
      </c>
    </row>
    <row r="51" spans="1:13" x14ac:dyDescent="0.25">
      <c r="A51" s="6">
        <v>37</v>
      </c>
      <c r="B51" s="6" t="s">
        <v>68</v>
      </c>
      <c r="C51" s="6" t="s">
        <v>42</v>
      </c>
      <c r="D51" s="6"/>
      <c r="E51" s="6"/>
      <c r="F51" s="6"/>
      <c r="G51" s="6"/>
      <c r="H51" s="6"/>
      <c r="I51" s="6"/>
      <c r="J51" s="6">
        <v>98</v>
      </c>
      <c r="K51" s="6"/>
      <c r="L51" s="7">
        <v>41796</v>
      </c>
      <c r="M51" s="6" t="s">
        <v>34</v>
      </c>
    </row>
    <row r="52" spans="1:13" x14ac:dyDescent="0.25">
      <c r="A52" s="6">
        <v>38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7">
        <v>41797</v>
      </c>
      <c r="M52" s="6" t="s">
        <v>35</v>
      </c>
    </row>
    <row r="53" spans="1:13" x14ac:dyDescent="0.25">
      <c r="A53" s="6">
        <v>39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7">
        <v>41798</v>
      </c>
      <c r="M53" s="6" t="s">
        <v>29</v>
      </c>
    </row>
    <row r="54" spans="1:13" x14ac:dyDescent="0.25">
      <c r="A54" s="6">
        <v>40</v>
      </c>
      <c r="B54" s="6" t="s">
        <v>69</v>
      </c>
      <c r="C54" s="6" t="s">
        <v>42</v>
      </c>
      <c r="D54" s="6"/>
      <c r="E54" s="6"/>
      <c r="F54" s="6"/>
      <c r="G54" s="6"/>
      <c r="H54" s="6"/>
      <c r="I54" s="6"/>
      <c r="J54" s="6">
        <v>90</v>
      </c>
      <c r="K54" s="6"/>
      <c r="L54" s="7">
        <v>41799</v>
      </c>
      <c r="M54" s="6" t="s">
        <v>30</v>
      </c>
    </row>
    <row r="55" spans="1:13" ht="30" x14ac:dyDescent="0.25">
      <c r="A55" s="6">
        <v>41</v>
      </c>
      <c r="B55" s="9" t="s">
        <v>70</v>
      </c>
      <c r="C55" s="6" t="s">
        <v>42</v>
      </c>
      <c r="D55" s="6"/>
      <c r="E55" s="6"/>
      <c r="F55" s="6"/>
      <c r="G55" s="6"/>
      <c r="H55" s="6"/>
      <c r="I55" s="6"/>
      <c r="J55" s="6">
        <v>99</v>
      </c>
      <c r="K55" s="6"/>
      <c r="L55" s="7">
        <v>41800</v>
      </c>
      <c r="M55" s="6" t="s">
        <v>31</v>
      </c>
    </row>
    <row r="56" spans="1:13" x14ac:dyDescent="0.25">
      <c r="A56" s="6">
        <v>42</v>
      </c>
      <c r="B56" s="6" t="s">
        <v>71</v>
      </c>
      <c r="C56" s="6" t="s">
        <v>42</v>
      </c>
      <c r="D56" s="6"/>
      <c r="E56" s="6"/>
      <c r="F56" s="6"/>
      <c r="G56" s="6"/>
      <c r="H56" s="6"/>
      <c r="I56" s="6"/>
      <c r="J56" s="6">
        <v>80</v>
      </c>
      <c r="K56" s="6"/>
      <c r="L56" s="7">
        <v>41801</v>
      </c>
      <c r="M56" s="6" t="s">
        <v>32</v>
      </c>
    </row>
    <row r="57" spans="1:13" x14ac:dyDescent="0.25">
      <c r="A57" s="6">
        <v>43</v>
      </c>
      <c r="B57" s="6" t="s">
        <v>72</v>
      </c>
      <c r="C57" s="6" t="s">
        <v>42</v>
      </c>
      <c r="D57" s="6"/>
      <c r="E57" s="6"/>
      <c r="F57" s="6"/>
      <c r="G57" s="6"/>
      <c r="H57" s="6"/>
      <c r="I57" s="6"/>
      <c r="J57" s="6">
        <v>74</v>
      </c>
      <c r="K57" s="6"/>
      <c r="L57" s="7">
        <v>41802</v>
      </c>
      <c r="M57" s="6" t="s">
        <v>33</v>
      </c>
    </row>
    <row r="58" spans="1:13" x14ac:dyDescent="0.25">
      <c r="A58" s="6">
        <v>44</v>
      </c>
      <c r="B58" s="9" t="s">
        <v>73</v>
      </c>
      <c r="C58" s="6" t="s">
        <v>42</v>
      </c>
      <c r="D58" s="6"/>
      <c r="E58" s="6"/>
      <c r="F58" s="6"/>
      <c r="G58" s="6"/>
      <c r="H58" s="6"/>
      <c r="I58" s="6"/>
      <c r="J58" s="6">
        <v>79</v>
      </c>
      <c r="K58" s="6"/>
      <c r="L58" s="7">
        <v>41803</v>
      </c>
      <c r="M58" s="6" t="s">
        <v>34</v>
      </c>
    </row>
    <row r="59" spans="1:13" x14ac:dyDescent="0.25">
      <c r="A59" s="6">
        <v>45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7">
        <v>41804</v>
      </c>
      <c r="M59" s="6" t="s">
        <v>35</v>
      </c>
    </row>
    <row r="60" spans="1:13" x14ac:dyDescent="0.25">
      <c r="A60" s="6">
        <v>46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7">
        <v>41805</v>
      </c>
      <c r="M60" s="6" t="s">
        <v>29</v>
      </c>
    </row>
    <row r="61" spans="1:13" x14ac:dyDescent="0.25">
      <c r="A61" s="6">
        <v>47</v>
      </c>
      <c r="B61" s="6" t="s">
        <v>74</v>
      </c>
      <c r="C61" s="6" t="s">
        <v>42</v>
      </c>
      <c r="D61" s="6"/>
      <c r="E61" s="6"/>
      <c r="F61" s="6"/>
      <c r="G61" s="6"/>
      <c r="H61" s="6"/>
      <c r="I61" s="6"/>
      <c r="J61" s="6">
        <v>99</v>
      </c>
      <c r="K61" s="6"/>
      <c r="L61" s="7">
        <v>41806</v>
      </c>
      <c r="M61" s="6" t="s">
        <v>30</v>
      </c>
    </row>
    <row r="62" spans="1:13" x14ac:dyDescent="0.25">
      <c r="A62" s="6">
        <v>48</v>
      </c>
      <c r="B62" s="6" t="s">
        <v>75</v>
      </c>
      <c r="C62" s="6" t="s">
        <v>76</v>
      </c>
      <c r="D62" s="6"/>
      <c r="E62" s="6">
        <v>21040304802</v>
      </c>
      <c r="F62" s="6" t="s">
        <v>78</v>
      </c>
      <c r="G62" s="6"/>
      <c r="H62" s="6">
        <v>62</v>
      </c>
      <c r="I62" s="6">
        <v>60</v>
      </c>
      <c r="J62" s="6">
        <v>122</v>
      </c>
      <c r="K62" s="6"/>
      <c r="L62" s="7">
        <v>41807</v>
      </c>
      <c r="M62" s="6" t="s">
        <v>31</v>
      </c>
    </row>
    <row r="63" spans="1:13" x14ac:dyDescent="0.25">
      <c r="A63" s="6">
        <v>49</v>
      </c>
      <c r="B63" s="6" t="s">
        <v>77</v>
      </c>
      <c r="C63" s="6" t="s">
        <v>76</v>
      </c>
      <c r="D63" s="6"/>
      <c r="E63" s="6">
        <v>21040304851</v>
      </c>
      <c r="F63" s="6" t="s">
        <v>79</v>
      </c>
      <c r="G63" s="6"/>
      <c r="H63" s="6">
        <v>81</v>
      </c>
      <c r="I63" s="6">
        <v>81</v>
      </c>
      <c r="J63" s="6">
        <v>162</v>
      </c>
      <c r="K63" s="6"/>
      <c r="L63" s="7">
        <v>41808</v>
      </c>
      <c r="M63" s="6" t="s">
        <v>32</v>
      </c>
    </row>
    <row r="64" spans="1:13" ht="30" x14ac:dyDescent="0.25">
      <c r="A64" s="6">
        <v>50</v>
      </c>
      <c r="B64" s="9" t="s">
        <v>80</v>
      </c>
      <c r="C64" s="6"/>
      <c r="D64" s="6"/>
      <c r="E64" s="6">
        <v>21040305001</v>
      </c>
      <c r="F64" s="6"/>
      <c r="G64" s="6"/>
      <c r="H64" s="6"/>
      <c r="I64" s="6"/>
      <c r="J64" s="6">
        <v>131</v>
      </c>
      <c r="K64" s="6"/>
      <c r="L64" s="7">
        <v>41809</v>
      </c>
      <c r="M64" s="6" t="s">
        <v>33</v>
      </c>
    </row>
    <row r="65" spans="1:13" ht="30" x14ac:dyDescent="0.25">
      <c r="A65" s="6">
        <v>51</v>
      </c>
      <c r="B65" s="9" t="s">
        <v>81</v>
      </c>
      <c r="C65" s="6"/>
      <c r="D65" s="6"/>
      <c r="E65" s="6"/>
      <c r="F65" s="6"/>
      <c r="G65" s="6"/>
      <c r="H65" s="6"/>
      <c r="I65" s="6"/>
      <c r="J65" s="6">
        <v>114</v>
      </c>
      <c r="K65" s="6"/>
      <c r="L65" s="7">
        <v>41810</v>
      </c>
      <c r="M65" s="6" t="s">
        <v>34</v>
      </c>
    </row>
    <row r="66" spans="1:13" x14ac:dyDescent="0.25">
      <c r="A66" s="6">
        <v>52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7">
        <v>41811</v>
      </c>
      <c r="M66" s="6" t="s">
        <v>35</v>
      </c>
    </row>
    <row r="67" spans="1:13" x14ac:dyDescent="0.25">
      <c r="A67" s="6">
        <v>53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7">
        <v>41812</v>
      </c>
      <c r="M67" s="6" t="s">
        <v>29</v>
      </c>
    </row>
    <row r="68" spans="1:13" x14ac:dyDescent="0.25">
      <c r="A68" s="6">
        <v>54</v>
      </c>
      <c r="B68" s="9" t="s">
        <v>82</v>
      </c>
      <c r="C68" s="6"/>
      <c r="D68" s="6"/>
      <c r="E68" s="6"/>
      <c r="F68" s="6"/>
      <c r="G68" s="6"/>
      <c r="H68" s="6"/>
      <c r="I68" s="6"/>
      <c r="J68" s="6">
        <v>127</v>
      </c>
      <c r="K68" s="6"/>
      <c r="L68" s="7">
        <v>41813</v>
      </c>
      <c r="M68" s="6" t="s">
        <v>30</v>
      </c>
    </row>
    <row r="69" spans="1:13" x14ac:dyDescent="0.25">
      <c r="A69" s="6">
        <v>55</v>
      </c>
      <c r="B69" s="9" t="s">
        <v>83</v>
      </c>
      <c r="C69" s="6"/>
      <c r="D69" s="6"/>
      <c r="E69" s="6"/>
      <c r="F69" s="6"/>
      <c r="G69" s="6"/>
      <c r="H69" s="6"/>
      <c r="I69" s="6"/>
      <c r="J69" s="6">
        <v>96</v>
      </c>
      <c r="K69" s="6"/>
      <c r="L69" s="7">
        <v>41814</v>
      </c>
      <c r="M69" s="6" t="s">
        <v>31</v>
      </c>
    </row>
    <row r="70" spans="1:13" x14ac:dyDescent="0.25">
      <c r="A70" s="6">
        <v>56</v>
      </c>
      <c r="B70" s="9" t="s">
        <v>84</v>
      </c>
      <c r="C70" s="6"/>
      <c r="D70" s="6"/>
      <c r="E70" s="6"/>
      <c r="F70" s="6"/>
      <c r="G70" s="6"/>
      <c r="H70" s="6">
        <v>59</v>
      </c>
      <c r="I70" s="6">
        <v>69</v>
      </c>
      <c r="J70" s="6">
        <v>128</v>
      </c>
      <c r="K70" s="6"/>
      <c r="L70" s="7">
        <v>41815</v>
      </c>
      <c r="M70" s="6" t="s">
        <v>32</v>
      </c>
    </row>
    <row r="71" spans="1:13" ht="30" x14ac:dyDescent="0.25">
      <c r="A71" s="6">
        <v>57</v>
      </c>
      <c r="B71" s="9" t="s">
        <v>85</v>
      </c>
      <c r="C71" s="6"/>
      <c r="D71" s="6"/>
      <c r="E71" s="6"/>
      <c r="F71" s="6"/>
      <c r="G71" s="6"/>
      <c r="H71" s="6"/>
      <c r="I71" s="6"/>
      <c r="J71" s="6">
        <v>80</v>
      </c>
      <c r="K71" s="6"/>
      <c r="L71" s="7">
        <v>41816</v>
      </c>
      <c r="M71" s="6" t="s">
        <v>33</v>
      </c>
    </row>
    <row r="72" spans="1:13" x14ac:dyDescent="0.25">
      <c r="A72" s="6">
        <v>58</v>
      </c>
      <c r="B72" s="6" t="s">
        <v>86</v>
      </c>
      <c r="C72" s="6"/>
      <c r="D72" s="6"/>
      <c r="E72" s="6"/>
      <c r="F72" s="6"/>
      <c r="G72" s="6"/>
      <c r="H72" s="6">
        <v>300</v>
      </c>
      <c r="I72" s="6">
        <v>64</v>
      </c>
      <c r="J72" s="6">
        <v>364</v>
      </c>
      <c r="K72" s="6"/>
      <c r="L72" s="7">
        <v>41817</v>
      </c>
      <c r="M72" s="6" t="s">
        <v>34</v>
      </c>
    </row>
    <row r="73" spans="1:13" x14ac:dyDescent="0.25">
      <c r="A73" s="6">
        <v>59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7">
        <v>41818</v>
      </c>
      <c r="M73" s="6" t="s">
        <v>35</v>
      </c>
    </row>
    <row r="74" spans="1:13" x14ac:dyDescent="0.25">
      <c r="A74" s="6">
        <v>60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7">
        <v>41819</v>
      </c>
      <c r="M74" s="6" t="s">
        <v>29</v>
      </c>
    </row>
    <row r="75" spans="1:13" x14ac:dyDescent="0.25">
      <c r="A75" s="6">
        <v>61</v>
      </c>
      <c r="B75" s="9" t="s">
        <v>87</v>
      </c>
      <c r="C75" s="6"/>
      <c r="D75" s="6"/>
      <c r="E75" s="6"/>
      <c r="F75" s="6"/>
      <c r="G75" s="6"/>
      <c r="H75" s="6"/>
      <c r="I75" s="6"/>
      <c r="J75" s="6" t="s">
        <v>122</v>
      </c>
      <c r="K75" s="6"/>
      <c r="L75" s="7">
        <v>41820</v>
      </c>
      <c r="M75" s="6" t="s">
        <v>30</v>
      </c>
    </row>
    <row r="76" spans="1:13" x14ac:dyDescent="0.25">
      <c r="A76" s="6">
        <v>62</v>
      </c>
      <c r="B76" s="9" t="s">
        <v>87</v>
      </c>
      <c r="C76" s="6"/>
      <c r="D76" s="6"/>
      <c r="E76" s="6"/>
      <c r="F76" s="6"/>
      <c r="G76" s="6"/>
      <c r="H76" s="6"/>
      <c r="I76" s="6"/>
      <c r="J76" s="6" t="s">
        <v>122</v>
      </c>
      <c r="K76" s="6"/>
      <c r="L76" s="7">
        <v>41821</v>
      </c>
      <c r="M76" s="6" t="s">
        <v>31</v>
      </c>
    </row>
    <row r="77" spans="1:13" x14ac:dyDescent="0.25">
      <c r="A77" s="6">
        <v>63</v>
      </c>
      <c r="B77" s="6" t="s">
        <v>91</v>
      </c>
      <c r="C77" s="6"/>
      <c r="D77" s="6"/>
      <c r="E77" s="6"/>
      <c r="F77" s="6"/>
      <c r="G77" s="6"/>
      <c r="H77" s="6">
        <v>68</v>
      </c>
      <c r="I77" s="6">
        <v>54</v>
      </c>
      <c r="J77" s="6">
        <v>122</v>
      </c>
      <c r="K77" s="6"/>
      <c r="L77" s="7">
        <v>41822</v>
      </c>
      <c r="M77" s="6" t="s">
        <v>32</v>
      </c>
    </row>
    <row r="78" spans="1:13" ht="30" x14ac:dyDescent="0.25">
      <c r="A78" s="6">
        <v>64</v>
      </c>
      <c r="B78" s="9" t="s">
        <v>88</v>
      </c>
      <c r="C78" s="6"/>
      <c r="D78" s="6"/>
      <c r="E78" s="6"/>
      <c r="F78" s="6"/>
      <c r="G78" s="6"/>
      <c r="H78" s="6">
        <v>63</v>
      </c>
      <c r="I78" s="6">
        <v>57</v>
      </c>
      <c r="J78" s="6">
        <v>120</v>
      </c>
      <c r="K78" s="6"/>
      <c r="L78" s="7">
        <v>41823</v>
      </c>
      <c r="M78" s="6" t="s">
        <v>33</v>
      </c>
    </row>
    <row r="79" spans="1:13" ht="30" x14ac:dyDescent="0.25">
      <c r="A79" s="6">
        <v>65</v>
      </c>
      <c r="B79" s="9" t="s">
        <v>89</v>
      </c>
      <c r="C79" s="6"/>
      <c r="D79" s="6"/>
      <c r="E79" s="6"/>
      <c r="F79" s="6"/>
      <c r="G79" s="6"/>
      <c r="H79" s="6">
        <v>56</v>
      </c>
      <c r="I79" s="6">
        <v>56</v>
      </c>
      <c r="J79" s="6">
        <v>112</v>
      </c>
      <c r="K79" s="6"/>
      <c r="L79" s="7">
        <v>41824</v>
      </c>
      <c r="M79" s="6" t="s">
        <v>34</v>
      </c>
    </row>
    <row r="80" spans="1:13" x14ac:dyDescent="0.25">
      <c r="A80" s="6">
        <v>66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7">
        <v>41825</v>
      </c>
      <c r="M80" s="6" t="s">
        <v>35</v>
      </c>
    </row>
    <row r="81" spans="1:13" x14ac:dyDescent="0.25">
      <c r="A81" s="6">
        <v>67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7">
        <v>41826</v>
      </c>
      <c r="M81" s="6" t="s">
        <v>29</v>
      </c>
    </row>
    <row r="82" spans="1:13" ht="30" x14ac:dyDescent="0.25">
      <c r="A82" s="6">
        <v>68</v>
      </c>
      <c r="B82" s="9" t="s">
        <v>90</v>
      </c>
      <c r="C82" s="6" t="s">
        <v>42</v>
      </c>
      <c r="D82" s="6"/>
      <c r="E82" s="6"/>
      <c r="F82" s="6"/>
      <c r="G82" s="6"/>
      <c r="H82" s="6"/>
      <c r="I82" s="6"/>
      <c r="J82" s="6">
        <v>79</v>
      </c>
      <c r="K82" s="6"/>
      <c r="L82" s="7">
        <v>41827</v>
      </c>
      <c r="M82" s="6" t="s">
        <v>30</v>
      </c>
    </row>
    <row r="83" spans="1:13" x14ac:dyDescent="0.25">
      <c r="A83" s="6">
        <v>69</v>
      </c>
      <c r="B83" s="6" t="s">
        <v>92</v>
      </c>
      <c r="C83" s="6"/>
      <c r="D83" s="6"/>
      <c r="E83" s="6"/>
      <c r="F83" s="6"/>
      <c r="G83" s="6"/>
      <c r="H83" s="6">
        <v>53</v>
      </c>
      <c r="I83" s="6">
        <v>40</v>
      </c>
      <c r="J83" s="6">
        <v>93</v>
      </c>
      <c r="K83" s="6"/>
      <c r="L83" s="7">
        <v>41828</v>
      </c>
      <c r="M83" s="6" t="s">
        <v>31</v>
      </c>
    </row>
    <row r="84" spans="1:13" x14ac:dyDescent="0.25">
      <c r="A84" s="6">
        <v>70</v>
      </c>
      <c r="B84" s="6" t="s">
        <v>93</v>
      </c>
      <c r="C84" s="6"/>
      <c r="D84" s="6"/>
      <c r="E84" s="6"/>
      <c r="F84" s="6"/>
      <c r="G84" s="6"/>
      <c r="H84" s="6"/>
      <c r="I84" s="6"/>
      <c r="J84" s="6">
        <v>182</v>
      </c>
      <c r="K84" s="6"/>
      <c r="L84" s="7">
        <v>41829</v>
      </c>
      <c r="M84" s="6" t="s">
        <v>32</v>
      </c>
    </row>
    <row r="85" spans="1:13" ht="30" x14ac:dyDescent="0.25">
      <c r="A85" s="6">
        <v>71</v>
      </c>
      <c r="B85" s="9" t="s">
        <v>94</v>
      </c>
      <c r="C85" s="6"/>
      <c r="D85" s="6"/>
      <c r="E85" s="6"/>
      <c r="F85" s="6"/>
      <c r="G85" s="6"/>
      <c r="H85" s="6"/>
      <c r="I85" s="6"/>
      <c r="J85" s="6">
        <v>125</v>
      </c>
      <c r="K85" s="6"/>
      <c r="L85" s="7">
        <v>41830</v>
      </c>
      <c r="M85" s="6" t="s">
        <v>33</v>
      </c>
    </row>
    <row r="86" spans="1:13" ht="30" x14ac:dyDescent="0.25">
      <c r="A86" s="6">
        <v>72</v>
      </c>
      <c r="B86" s="9" t="s">
        <v>95</v>
      </c>
      <c r="C86" s="6"/>
      <c r="D86" s="6"/>
      <c r="E86" s="6"/>
      <c r="F86" s="6"/>
      <c r="G86" s="6"/>
      <c r="H86" s="6">
        <v>54</v>
      </c>
      <c r="I86" s="6">
        <v>52</v>
      </c>
      <c r="J86" s="6">
        <v>106</v>
      </c>
      <c r="K86" s="6"/>
      <c r="L86" s="7">
        <v>41831</v>
      </c>
      <c r="M86" s="6" t="s">
        <v>34</v>
      </c>
    </row>
    <row r="87" spans="1:13" x14ac:dyDescent="0.25">
      <c r="A87" s="6">
        <v>73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7">
        <v>41832</v>
      </c>
      <c r="M87" s="6" t="s">
        <v>35</v>
      </c>
    </row>
    <row r="88" spans="1:13" x14ac:dyDescent="0.25">
      <c r="A88" s="6">
        <v>74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7">
        <v>41833</v>
      </c>
      <c r="M88" s="6" t="s">
        <v>29</v>
      </c>
    </row>
    <row r="89" spans="1:13" ht="30" x14ac:dyDescent="0.25">
      <c r="A89" s="6">
        <v>75</v>
      </c>
      <c r="B89" s="9" t="s">
        <v>96</v>
      </c>
      <c r="C89" s="6"/>
      <c r="D89" s="6"/>
      <c r="E89" s="6"/>
      <c r="F89" s="6"/>
      <c r="G89" s="6"/>
      <c r="H89" s="6">
        <v>51</v>
      </c>
      <c r="I89" s="6">
        <v>62</v>
      </c>
      <c r="J89" s="6">
        <v>113</v>
      </c>
      <c r="K89" s="6"/>
      <c r="L89" s="7">
        <v>41834</v>
      </c>
      <c r="M89" s="6" t="s">
        <v>30</v>
      </c>
    </row>
    <row r="90" spans="1:13" x14ac:dyDescent="0.25">
      <c r="A90" s="6">
        <v>76</v>
      </c>
      <c r="B90" s="9" t="s">
        <v>97</v>
      </c>
      <c r="C90" s="6"/>
      <c r="D90" s="6"/>
      <c r="E90" s="6"/>
      <c r="F90" s="6"/>
      <c r="G90" s="6"/>
      <c r="H90" s="6">
        <v>55</v>
      </c>
      <c r="I90" s="6">
        <v>66</v>
      </c>
      <c r="J90" s="6">
        <v>121</v>
      </c>
      <c r="K90" s="6"/>
      <c r="L90" s="7">
        <v>41835</v>
      </c>
      <c r="M90" s="6" t="s">
        <v>31</v>
      </c>
    </row>
    <row r="91" spans="1:13" ht="30" x14ac:dyDescent="0.25">
      <c r="A91" s="6">
        <v>77</v>
      </c>
      <c r="B91" s="9" t="s">
        <v>98</v>
      </c>
      <c r="C91" s="6"/>
      <c r="D91" s="6"/>
      <c r="E91" s="6"/>
      <c r="F91" s="6"/>
      <c r="G91" s="6"/>
      <c r="H91" s="6">
        <v>51</v>
      </c>
      <c r="I91" s="6">
        <v>58</v>
      </c>
      <c r="J91" s="6">
        <v>109</v>
      </c>
      <c r="K91" s="6"/>
      <c r="L91" s="7">
        <v>41836</v>
      </c>
      <c r="M91" s="6" t="s">
        <v>32</v>
      </c>
    </row>
    <row r="92" spans="1:13" ht="30" x14ac:dyDescent="0.25">
      <c r="A92" s="6">
        <v>78</v>
      </c>
      <c r="B92" s="9" t="s">
        <v>99</v>
      </c>
      <c r="C92" s="6"/>
      <c r="D92" s="6"/>
      <c r="E92" s="6"/>
      <c r="F92" s="6"/>
      <c r="G92" s="6"/>
      <c r="H92" s="6">
        <v>52</v>
      </c>
      <c r="I92" s="6">
        <v>54</v>
      </c>
      <c r="J92" s="6">
        <v>106</v>
      </c>
      <c r="K92" s="6"/>
      <c r="L92" s="7">
        <v>41837</v>
      </c>
      <c r="M92" s="6" t="s">
        <v>33</v>
      </c>
    </row>
    <row r="93" spans="1:13" x14ac:dyDescent="0.25">
      <c r="A93" s="6">
        <v>79</v>
      </c>
      <c r="B93" s="9" t="s">
        <v>110</v>
      </c>
      <c r="C93" s="6"/>
      <c r="D93" s="6"/>
      <c r="E93" s="6"/>
      <c r="F93" s="6"/>
      <c r="G93" s="6"/>
      <c r="H93" s="6">
        <v>57</v>
      </c>
      <c r="I93" s="6">
        <v>58</v>
      </c>
      <c r="J93" s="6">
        <v>115</v>
      </c>
      <c r="K93" s="6"/>
      <c r="L93" s="7">
        <v>41838</v>
      </c>
      <c r="M93" s="6" t="s">
        <v>34</v>
      </c>
    </row>
    <row r="94" spans="1:13" x14ac:dyDescent="0.25">
      <c r="A94" s="6">
        <v>80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7">
        <v>41839</v>
      </c>
      <c r="M94" s="6" t="s">
        <v>35</v>
      </c>
    </row>
    <row r="95" spans="1:13" x14ac:dyDescent="0.25">
      <c r="A95" s="6">
        <v>81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7">
        <v>41840</v>
      </c>
      <c r="M95" s="6" t="s">
        <v>29</v>
      </c>
    </row>
    <row r="96" spans="1:13" x14ac:dyDescent="0.25">
      <c r="A96" s="6">
        <v>82</v>
      </c>
      <c r="B96" s="6" t="s">
        <v>100</v>
      </c>
      <c r="C96" s="6"/>
      <c r="D96" s="6"/>
      <c r="E96" s="6"/>
      <c r="F96" s="6"/>
      <c r="G96" s="6"/>
      <c r="H96" s="6">
        <v>47</v>
      </c>
      <c r="I96" s="6">
        <v>70</v>
      </c>
      <c r="J96" s="6">
        <v>117</v>
      </c>
      <c r="K96" s="6"/>
      <c r="L96" s="7">
        <v>41841</v>
      </c>
      <c r="M96" s="6" t="s">
        <v>30</v>
      </c>
    </row>
    <row r="97" spans="1:13" x14ac:dyDescent="0.25">
      <c r="A97" s="6">
        <v>83</v>
      </c>
      <c r="B97" s="9" t="s">
        <v>101</v>
      </c>
      <c r="C97" s="6"/>
      <c r="D97" s="6"/>
      <c r="E97" s="6"/>
      <c r="F97" s="6"/>
      <c r="G97" s="6"/>
      <c r="H97" s="6">
        <v>60</v>
      </c>
      <c r="I97" s="6">
        <v>68</v>
      </c>
      <c r="J97" s="6">
        <v>128</v>
      </c>
      <c r="K97" s="6"/>
      <c r="L97" s="7">
        <v>41842</v>
      </c>
      <c r="M97" s="6" t="s">
        <v>31</v>
      </c>
    </row>
    <row r="98" spans="1:13" x14ac:dyDescent="0.25">
      <c r="A98" s="6">
        <v>84</v>
      </c>
      <c r="B98" s="9" t="s">
        <v>102</v>
      </c>
      <c r="C98" s="6"/>
      <c r="D98" s="6"/>
      <c r="E98" s="6"/>
      <c r="F98" s="6"/>
      <c r="G98" s="6"/>
      <c r="H98" s="6">
        <v>57</v>
      </c>
      <c r="I98" s="6">
        <v>55</v>
      </c>
      <c r="J98" s="6">
        <v>112</v>
      </c>
      <c r="K98" s="6"/>
      <c r="L98" s="7">
        <v>41843</v>
      </c>
      <c r="M98" s="6" t="s">
        <v>32</v>
      </c>
    </row>
    <row r="99" spans="1:13" ht="30" x14ac:dyDescent="0.25">
      <c r="A99" s="6">
        <v>85</v>
      </c>
      <c r="B99" s="9" t="s">
        <v>103</v>
      </c>
      <c r="C99" s="6"/>
      <c r="D99" s="6"/>
      <c r="E99" s="6"/>
      <c r="F99" s="6"/>
      <c r="G99" s="6"/>
      <c r="H99" s="6">
        <v>60</v>
      </c>
      <c r="I99" s="6">
        <v>55</v>
      </c>
      <c r="J99" s="6">
        <v>115</v>
      </c>
      <c r="K99" s="6"/>
      <c r="L99" s="7">
        <v>41844</v>
      </c>
      <c r="M99" s="6" t="s">
        <v>33</v>
      </c>
    </row>
    <row r="100" spans="1:13" x14ac:dyDescent="0.25">
      <c r="A100" s="6">
        <v>86</v>
      </c>
      <c r="B100" s="9" t="s">
        <v>104</v>
      </c>
      <c r="C100" s="6"/>
      <c r="D100" s="6"/>
      <c r="E100" s="6"/>
      <c r="F100" s="6"/>
      <c r="G100" s="6"/>
      <c r="H100" s="6">
        <v>53</v>
      </c>
      <c r="I100" s="6">
        <v>44</v>
      </c>
      <c r="J100" s="6">
        <v>97</v>
      </c>
      <c r="K100" s="6"/>
      <c r="L100" s="7">
        <v>41845</v>
      </c>
      <c r="M100" s="6" t="s">
        <v>34</v>
      </c>
    </row>
    <row r="101" spans="1:13" x14ac:dyDescent="0.25">
      <c r="A101" s="6">
        <v>87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>
        <v>41846</v>
      </c>
      <c r="M101" s="6" t="s">
        <v>35</v>
      </c>
    </row>
    <row r="102" spans="1:13" x14ac:dyDescent="0.25">
      <c r="A102" s="6">
        <v>88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>
        <v>41847</v>
      </c>
      <c r="M102" s="6" t="s">
        <v>29</v>
      </c>
    </row>
    <row r="103" spans="1:13" x14ac:dyDescent="0.25">
      <c r="A103" s="6">
        <v>89</v>
      </c>
      <c r="B103" s="6" t="s">
        <v>105</v>
      </c>
      <c r="C103" s="6"/>
      <c r="D103" s="6"/>
      <c r="E103" s="6"/>
      <c r="F103" s="6"/>
      <c r="G103" s="6"/>
      <c r="H103" s="6">
        <v>72</v>
      </c>
      <c r="I103" s="6">
        <v>47</v>
      </c>
      <c r="J103" s="6">
        <v>119</v>
      </c>
      <c r="K103" s="6"/>
      <c r="L103" s="7">
        <v>41848</v>
      </c>
      <c r="M103" s="6" t="s">
        <v>30</v>
      </c>
    </row>
    <row r="104" spans="1:13" ht="30" x14ac:dyDescent="0.25">
      <c r="A104" s="6">
        <v>90</v>
      </c>
      <c r="B104" s="9" t="s">
        <v>106</v>
      </c>
      <c r="C104" s="6"/>
      <c r="D104" s="6"/>
      <c r="E104" s="6"/>
      <c r="F104" s="6"/>
      <c r="G104" s="6"/>
      <c r="H104" s="6">
        <v>43</v>
      </c>
      <c r="I104" s="6">
        <v>46</v>
      </c>
      <c r="J104" s="6">
        <v>89</v>
      </c>
      <c r="K104" s="6"/>
      <c r="L104" s="7">
        <v>41849</v>
      </c>
      <c r="M104" s="6" t="s">
        <v>31</v>
      </c>
    </row>
    <row r="105" spans="1:13" x14ac:dyDescent="0.25">
      <c r="A105" s="6">
        <v>91</v>
      </c>
      <c r="B105" s="6" t="s">
        <v>107</v>
      </c>
      <c r="C105" s="6"/>
      <c r="D105" s="6"/>
      <c r="E105" s="6"/>
      <c r="F105" s="6"/>
      <c r="G105" s="6"/>
      <c r="H105" s="6">
        <v>41</v>
      </c>
      <c r="I105" s="6">
        <v>64</v>
      </c>
      <c r="J105" s="6">
        <v>105</v>
      </c>
      <c r="K105" s="6"/>
      <c r="L105" s="7">
        <v>41850</v>
      </c>
      <c r="M105" s="6" t="s">
        <v>32</v>
      </c>
    </row>
    <row r="106" spans="1:13" x14ac:dyDescent="0.25">
      <c r="A106" s="6">
        <v>92</v>
      </c>
      <c r="B106" s="6" t="s">
        <v>108</v>
      </c>
      <c r="C106" s="6"/>
      <c r="D106" s="6"/>
      <c r="E106" s="6"/>
      <c r="F106" s="6"/>
      <c r="G106" s="6"/>
      <c r="H106" s="6"/>
      <c r="I106" s="6"/>
      <c r="J106" s="6">
        <v>161</v>
      </c>
      <c r="K106" s="6"/>
      <c r="L106" s="7">
        <v>41851</v>
      </c>
      <c r="M106" s="6" t="s">
        <v>33</v>
      </c>
    </row>
    <row r="107" spans="1:13" ht="30" x14ac:dyDescent="0.25">
      <c r="A107" s="6">
        <v>93</v>
      </c>
      <c r="B107" s="9" t="s">
        <v>109</v>
      </c>
      <c r="C107" s="6"/>
      <c r="D107" s="6"/>
      <c r="E107" s="6"/>
      <c r="F107" s="6"/>
      <c r="G107" s="6"/>
      <c r="H107" s="6"/>
      <c r="I107" s="6"/>
      <c r="J107" s="6">
        <v>111</v>
      </c>
      <c r="K107" s="6"/>
      <c r="L107" s="7">
        <v>41852</v>
      </c>
      <c r="M107" s="6" t="s">
        <v>34</v>
      </c>
    </row>
    <row r="108" spans="1:13" x14ac:dyDescent="0.25">
      <c r="A108" s="6">
        <v>94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7">
        <v>41853</v>
      </c>
      <c r="M108" s="6" t="s">
        <v>35</v>
      </c>
    </row>
    <row r="109" spans="1:13" x14ac:dyDescent="0.25">
      <c r="A109" s="6">
        <v>95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7">
        <v>41854</v>
      </c>
      <c r="M109" s="6" t="s">
        <v>29</v>
      </c>
    </row>
    <row r="110" spans="1:13" x14ac:dyDescent="0.25">
      <c r="A110" s="6">
        <v>96</v>
      </c>
      <c r="B110" s="6" t="s">
        <v>111</v>
      </c>
      <c r="C110" s="6"/>
      <c r="D110" s="6"/>
      <c r="E110" s="6"/>
      <c r="F110" s="6"/>
      <c r="G110" s="6"/>
      <c r="H110" s="6"/>
      <c r="I110" s="6"/>
      <c r="J110" s="6">
        <v>217</v>
      </c>
      <c r="K110" s="6"/>
      <c r="L110" s="7">
        <v>41855</v>
      </c>
      <c r="M110" s="6" t="s">
        <v>30</v>
      </c>
    </row>
    <row r="111" spans="1:13" x14ac:dyDescent="0.25">
      <c r="A111" s="6">
        <v>97</v>
      </c>
      <c r="B111" s="6" t="s">
        <v>112</v>
      </c>
      <c r="C111" s="6"/>
      <c r="D111" s="6"/>
      <c r="E111" s="6"/>
      <c r="F111" s="6"/>
      <c r="G111" s="6"/>
      <c r="H111" s="6"/>
      <c r="I111" s="6"/>
      <c r="J111" s="6" t="s">
        <v>122</v>
      </c>
      <c r="K111" s="6"/>
      <c r="L111" s="7">
        <v>41856</v>
      </c>
      <c r="M111" s="6" t="s">
        <v>31</v>
      </c>
    </row>
    <row r="112" spans="1:13" ht="30" x14ac:dyDescent="0.25">
      <c r="A112" s="6">
        <v>98</v>
      </c>
      <c r="B112" s="9" t="s">
        <v>113</v>
      </c>
      <c r="C112" s="6"/>
      <c r="D112" s="6"/>
      <c r="E112" s="6"/>
      <c r="F112" s="6"/>
      <c r="G112" s="6"/>
      <c r="H112" s="6">
        <v>62</v>
      </c>
      <c r="I112" s="6">
        <v>67</v>
      </c>
      <c r="J112" s="6">
        <v>129</v>
      </c>
      <c r="K112" s="6"/>
      <c r="L112" s="7">
        <v>41857</v>
      </c>
      <c r="M112" s="6" t="s">
        <v>32</v>
      </c>
    </row>
    <row r="113" spans="1:13" ht="30" x14ac:dyDescent="0.25">
      <c r="A113" s="6">
        <v>99</v>
      </c>
      <c r="B113" s="9" t="s">
        <v>147</v>
      </c>
      <c r="C113" s="6"/>
      <c r="D113" s="6"/>
      <c r="E113" s="6"/>
      <c r="F113" s="6"/>
      <c r="G113" s="6"/>
      <c r="H113" s="6"/>
      <c r="I113" s="6"/>
      <c r="J113" s="6">
        <v>110</v>
      </c>
      <c r="K113" s="6"/>
      <c r="L113" s="7">
        <v>41858</v>
      </c>
      <c r="M113" s="6" t="s">
        <v>33</v>
      </c>
    </row>
    <row r="114" spans="1:13" x14ac:dyDescent="0.25">
      <c r="A114" s="6">
        <v>100</v>
      </c>
      <c r="B114" s="6" t="s">
        <v>114</v>
      </c>
      <c r="C114" s="6"/>
      <c r="D114" s="6"/>
      <c r="E114" s="6"/>
      <c r="F114" s="6"/>
      <c r="G114" s="6"/>
      <c r="H114" s="6">
        <v>58</v>
      </c>
      <c r="I114" s="6">
        <v>48</v>
      </c>
      <c r="J114" s="6">
        <v>106</v>
      </c>
      <c r="K114" s="6"/>
      <c r="L114" s="7">
        <v>41859</v>
      </c>
      <c r="M114" s="6" t="s">
        <v>34</v>
      </c>
    </row>
    <row r="115" spans="1:13" x14ac:dyDescent="0.25">
      <c r="A115" s="6">
        <v>101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7">
        <v>41860</v>
      </c>
      <c r="M115" s="6" t="s">
        <v>35</v>
      </c>
    </row>
    <row r="116" spans="1:13" x14ac:dyDescent="0.25">
      <c r="A116" s="6">
        <v>102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7">
        <v>41861</v>
      </c>
      <c r="M116" s="6" t="s">
        <v>29</v>
      </c>
    </row>
    <row r="117" spans="1:13" ht="30" x14ac:dyDescent="0.25">
      <c r="A117" s="6">
        <v>103</v>
      </c>
      <c r="B117" s="9" t="s">
        <v>115</v>
      </c>
      <c r="C117" s="6"/>
      <c r="D117" s="6"/>
      <c r="E117" s="6"/>
      <c r="F117" s="6"/>
      <c r="G117" s="6"/>
      <c r="H117" s="6">
        <v>54</v>
      </c>
      <c r="I117" s="6">
        <v>63</v>
      </c>
      <c r="J117" s="6">
        <v>117</v>
      </c>
      <c r="K117" s="6"/>
      <c r="L117" s="7">
        <v>41862</v>
      </c>
      <c r="M117" s="6" t="s">
        <v>30</v>
      </c>
    </row>
    <row r="118" spans="1:13" x14ac:dyDescent="0.25">
      <c r="A118" s="6">
        <v>104</v>
      </c>
      <c r="B118" s="6" t="s">
        <v>116</v>
      </c>
      <c r="C118" s="6"/>
      <c r="D118" s="6"/>
      <c r="E118" s="6"/>
      <c r="F118" s="6"/>
      <c r="G118" s="6"/>
      <c r="H118" s="6">
        <v>75</v>
      </c>
      <c r="I118" s="6">
        <v>54</v>
      </c>
      <c r="J118" s="6">
        <v>129</v>
      </c>
      <c r="K118" s="6"/>
      <c r="L118" s="7">
        <v>41863</v>
      </c>
      <c r="M118" s="6" t="s">
        <v>31</v>
      </c>
    </row>
    <row r="119" spans="1:13" x14ac:dyDescent="0.25">
      <c r="A119" s="6">
        <v>105</v>
      </c>
      <c r="B119" s="6" t="s">
        <v>117</v>
      </c>
      <c r="C119" s="6"/>
      <c r="D119" s="6"/>
      <c r="E119" s="6"/>
      <c r="F119" s="6"/>
      <c r="G119" s="6"/>
      <c r="H119" s="6"/>
      <c r="I119" s="6"/>
      <c r="J119" s="6">
        <v>107</v>
      </c>
      <c r="K119" s="6"/>
      <c r="L119" s="7">
        <v>41864</v>
      </c>
      <c r="M119" s="6" t="s">
        <v>32</v>
      </c>
    </row>
    <row r="120" spans="1:13" x14ac:dyDescent="0.25">
      <c r="A120" s="6">
        <v>106</v>
      </c>
      <c r="B120" s="6" t="s">
        <v>118</v>
      </c>
      <c r="C120" s="6"/>
      <c r="D120" s="6"/>
      <c r="E120" s="6"/>
      <c r="F120" s="6"/>
      <c r="G120" s="6"/>
      <c r="H120" s="6">
        <v>52</v>
      </c>
      <c r="I120" s="6">
        <v>48</v>
      </c>
      <c r="J120" s="6">
        <v>100</v>
      </c>
      <c r="K120" s="6"/>
      <c r="L120" s="7">
        <v>41865</v>
      </c>
      <c r="M120" s="6" t="s">
        <v>33</v>
      </c>
    </row>
    <row r="121" spans="1:13" x14ac:dyDescent="0.25">
      <c r="A121" s="6">
        <v>107</v>
      </c>
      <c r="B121" s="6" t="s">
        <v>119</v>
      </c>
      <c r="C121" s="6"/>
      <c r="D121" s="6"/>
      <c r="E121" s="6"/>
      <c r="F121" s="6"/>
      <c r="G121" s="6"/>
      <c r="H121" s="6">
        <v>47</v>
      </c>
      <c r="I121" s="6">
        <v>44</v>
      </c>
      <c r="J121" s="6">
        <v>91</v>
      </c>
      <c r="K121" s="6"/>
      <c r="L121" s="7">
        <v>41866</v>
      </c>
      <c r="M121" s="6" t="s">
        <v>34</v>
      </c>
    </row>
    <row r="122" spans="1:13" x14ac:dyDescent="0.25">
      <c r="A122" s="6">
        <v>108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7">
        <v>41867</v>
      </c>
      <c r="M122" s="6" t="s">
        <v>35</v>
      </c>
    </row>
    <row r="123" spans="1:13" x14ac:dyDescent="0.25">
      <c r="A123" s="6">
        <v>109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7">
        <v>41868</v>
      </c>
      <c r="M123" s="6" t="s">
        <v>29</v>
      </c>
    </row>
    <row r="124" spans="1:13" x14ac:dyDescent="0.25">
      <c r="A124" s="6">
        <v>110</v>
      </c>
      <c r="B124" s="6" t="s">
        <v>120</v>
      </c>
      <c r="C124" s="6"/>
      <c r="D124" s="6"/>
      <c r="E124" s="6"/>
      <c r="F124" s="6"/>
      <c r="G124" s="6"/>
      <c r="H124" s="6"/>
      <c r="I124" s="6"/>
      <c r="J124" s="6">
        <v>208</v>
      </c>
      <c r="K124" s="6"/>
      <c r="L124" s="7">
        <v>41869</v>
      </c>
      <c r="M124" s="6" t="s">
        <v>30</v>
      </c>
    </row>
    <row r="125" spans="1:13" x14ac:dyDescent="0.25">
      <c r="A125" s="6">
        <v>111</v>
      </c>
      <c r="B125" s="6" t="s">
        <v>121</v>
      </c>
      <c r="C125" s="6"/>
      <c r="D125" s="6"/>
      <c r="E125" s="6"/>
      <c r="F125" s="6"/>
      <c r="G125" s="6"/>
      <c r="H125" s="6"/>
      <c r="I125" s="6"/>
      <c r="J125" s="6" t="s">
        <v>122</v>
      </c>
      <c r="K125" s="6"/>
      <c r="L125" s="7">
        <v>41870</v>
      </c>
      <c r="M125" s="6" t="s">
        <v>31</v>
      </c>
    </row>
    <row r="126" spans="1:13" x14ac:dyDescent="0.25">
      <c r="A126" s="6">
        <v>112</v>
      </c>
      <c r="B126" s="6" t="s">
        <v>75</v>
      </c>
      <c r="C126" s="6" t="s">
        <v>76</v>
      </c>
      <c r="D126" s="6"/>
      <c r="E126" s="6">
        <v>21040304802</v>
      </c>
      <c r="F126" s="6" t="s">
        <v>78</v>
      </c>
      <c r="G126" s="6"/>
      <c r="H126" s="6">
        <v>62</v>
      </c>
      <c r="I126" s="6">
        <v>60</v>
      </c>
      <c r="J126" s="6">
        <v>122</v>
      </c>
      <c r="K126" s="6"/>
      <c r="L126" s="7">
        <v>41871</v>
      </c>
      <c r="M126" s="6" t="s">
        <v>32</v>
      </c>
    </row>
    <row r="127" spans="1:13" x14ac:dyDescent="0.25">
      <c r="A127" s="6">
        <v>113</v>
      </c>
      <c r="B127" s="6" t="s">
        <v>77</v>
      </c>
      <c r="C127" s="6" t="s">
        <v>76</v>
      </c>
      <c r="D127" s="6"/>
      <c r="E127" s="6">
        <v>21040304851</v>
      </c>
      <c r="F127" s="6" t="s">
        <v>79</v>
      </c>
      <c r="G127" s="6"/>
      <c r="H127" s="6">
        <v>81</v>
      </c>
      <c r="I127" s="6">
        <v>81</v>
      </c>
      <c r="J127" s="6">
        <v>162</v>
      </c>
      <c r="K127" s="6"/>
      <c r="L127" s="7">
        <v>41872</v>
      </c>
      <c r="M127" s="6" t="s">
        <v>33</v>
      </c>
    </row>
    <row r="128" spans="1:13" ht="30" x14ac:dyDescent="0.25">
      <c r="A128" s="6">
        <v>114</v>
      </c>
      <c r="B128" s="9" t="s">
        <v>80</v>
      </c>
      <c r="C128" s="6"/>
      <c r="D128" s="6"/>
      <c r="E128" s="6">
        <v>21040305001</v>
      </c>
      <c r="F128" s="6"/>
      <c r="G128" s="6"/>
      <c r="H128" s="6"/>
      <c r="I128" s="6"/>
      <c r="J128" s="6">
        <v>141</v>
      </c>
      <c r="K128" s="6"/>
      <c r="L128" s="7">
        <v>41873</v>
      </c>
      <c r="M128" s="6" t="s">
        <v>34</v>
      </c>
    </row>
    <row r="129" spans="1:13" x14ac:dyDescent="0.25">
      <c r="A129" s="6">
        <v>115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7">
        <v>41874</v>
      </c>
      <c r="M129" s="6" t="s">
        <v>35</v>
      </c>
    </row>
    <row r="130" spans="1:13" x14ac:dyDescent="0.25">
      <c r="A130" s="6">
        <v>116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7">
        <v>41875</v>
      </c>
      <c r="M130" s="6" t="s">
        <v>29</v>
      </c>
    </row>
    <row r="131" spans="1:13" ht="30" x14ac:dyDescent="0.25">
      <c r="A131" s="6">
        <v>117</v>
      </c>
      <c r="B131" s="9" t="s">
        <v>81</v>
      </c>
      <c r="C131" s="6"/>
      <c r="D131" s="6"/>
      <c r="E131" s="6"/>
      <c r="F131" s="6"/>
      <c r="G131" s="6"/>
      <c r="H131" s="6"/>
      <c r="I131" s="6"/>
      <c r="J131" s="6">
        <v>114</v>
      </c>
      <c r="K131" s="6"/>
      <c r="L131" s="7">
        <v>41876</v>
      </c>
      <c r="M131" s="6" t="s">
        <v>30</v>
      </c>
    </row>
    <row r="132" spans="1:13" x14ac:dyDescent="0.25">
      <c r="A132" s="6">
        <v>118</v>
      </c>
      <c r="B132" s="9" t="s">
        <v>82</v>
      </c>
      <c r="C132" s="6"/>
      <c r="D132" s="6"/>
      <c r="E132" s="6"/>
      <c r="F132" s="6"/>
      <c r="G132" s="6"/>
      <c r="H132" s="6"/>
      <c r="I132" s="6"/>
      <c r="J132" s="6">
        <v>127</v>
      </c>
      <c r="K132" s="6"/>
      <c r="L132" s="7">
        <v>41877</v>
      </c>
      <c r="M132" s="6" t="s">
        <v>31</v>
      </c>
    </row>
    <row r="133" spans="1:13" x14ac:dyDescent="0.25">
      <c r="A133" s="6">
        <v>119</v>
      </c>
      <c r="B133" s="9" t="s">
        <v>83</v>
      </c>
      <c r="C133" s="6"/>
      <c r="D133" s="6"/>
      <c r="E133" s="6"/>
      <c r="F133" s="6"/>
      <c r="G133" s="6"/>
      <c r="H133" s="6"/>
      <c r="I133" s="6"/>
      <c r="J133" s="6">
        <v>96</v>
      </c>
      <c r="K133" s="6"/>
      <c r="L133" s="7">
        <v>41878</v>
      </c>
      <c r="M133" s="6" t="s">
        <v>32</v>
      </c>
    </row>
    <row r="134" spans="1:13" x14ac:dyDescent="0.25">
      <c r="A134" s="6">
        <v>120</v>
      </c>
      <c r="B134" s="9" t="s">
        <v>84</v>
      </c>
      <c r="C134" s="6"/>
      <c r="D134" s="6"/>
      <c r="E134" s="6"/>
      <c r="F134" s="6"/>
      <c r="G134" s="6"/>
      <c r="H134" s="6">
        <v>59</v>
      </c>
      <c r="I134" s="6">
        <v>69</v>
      </c>
      <c r="J134" s="6">
        <v>128</v>
      </c>
      <c r="K134" s="6"/>
      <c r="L134" s="7">
        <v>41879</v>
      </c>
      <c r="M134" s="6" t="s">
        <v>33</v>
      </c>
    </row>
    <row r="135" spans="1:13" ht="30" x14ac:dyDescent="0.25">
      <c r="A135" s="6">
        <v>121</v>
      </c>
      <c r="B135" s="9" t="s">
        <v>123</v>
      </c>
      <c r="C135" s="6"/>
      <c r="D135" s="6"/>
      <c r="E135" s="6"/>
      <c r="F135" s="6"/>
      <c r="G135" s="6"/>
      <c r="H135" s="6"/>
      <c r="I135" s="6"/>
      <c r="J135" s="6">
        <v>90</v>
      </c>
      <c r="K135" s="6"/>
      <c r="L135" s="7">
        <v>41880</v>
      </c>
      <c r="M135" s="6" t="s">
        <v>34</v>
      </c>
    </row>
    <row r="136" spans="1:13" x14ac:dyDescent="0.25">
      <c r="A136" s="6">
        <v>122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7">
        <v>41881</v>
      </c>
      <c r="M136" s="6" t="s">
        <v>35</v>
      </c>
    </row>
    <row r="137" spans="1:13" x14ac:dyDescent="0.25">
      <c r="A137" s="6">
        <v>123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7">
        <v>41882</v>
      </c>
      <c r="M137" s="6" t="s">
        <v>29</v>
      </c>
    </row>
    <row r="138" spans="1:13" ht="30" x14ac:dyDescent="0.25">
      <c r="A138" s="6">
        <v>124</v>
      </c>
      <c r="B138" s="9" t="s">
        <v>85</v>
      </c>
      <c r="C138" s="6"/>
      <c r="D138" s="6"/>
      <c r="E138" s="6"/>
      <c r="F138" s="6"/>
      <c r="G138" s="6"/>
      <c r="H138" s="6"/>
      <c r="I138" s="6"/>
      <c r="J138" s="6">
        <v>80</v>
      </c>
      <c r="K138" s="6"/>
      <c r="L138" s="7">
        <v>41883</v>
      </c>
      <c r="M138" s="6" t="s">
        <v>30</v>
      </c>
    </row>
    <row r="139" spans="1:13" x14ac:dyDescent="0.25">
      <c r="A139" s="6">
        <v>125</v>
      </c>
      <c r="B139" s="6" t="s">
        <v>86</v>
      </c>
      <c r="C139" s="6"/>
      <c r="D139" s="6"/>
      <c r="E139" s="6"/>
      <c r="F139" s="6"/>
      <c r="G139" s="6"/>
      <c r="H139" s="6">
        <v>300</v>
      </c>
      <c r="I139" s="6">
        <v>64</v>
      </c>
      <c r="J139" s="6">
        <v>364</v>
      </c>
      <c r="K139" s="6"/>
      <c r="L139" s="7">
        <v>41884</v>
      </c>
      <c r="M139" s="6" t="s">
        <v>31</v>
      </c>
    </row>
    <row r="140" spans="1:13" x14ac:dyDescent="0.25">
      <c r="A140" s="6">
        <v>126</v>
      </c>
      <c r="B140" s="9" t="s">
        <v>87</v>
      </c>
      <c r="C140" s="6"/>
      <c r="D140" s="6"/>
      <c r="E140" s="6"/>
      <c r="F140" s="6"/>
      <c r="G140" s="6"/>
      <c r="H140" s="6"/>
      <c r="I140" s="6"/>
      <c r="J140" s="6" t="s">
        <v>122</v>
      </c>
      <c r="K140" s="6"/>
      <c r="L140" s="7">
        <v>41885</v>
      </c>
      <c r="M140" s="6" t="s">
        <v>32</v>
      </c>
    </row>
    <row r="141" spans="1:13" x14ac:dyDescent="0.25">
      <c r="A141" s="6">
        <v>127</v>
      </c>
      <c r="B141" s="9" t="s">
        <v>87</v>
      </c>
      <c r="C141" s="6"/>
      <c r="D141" s="6"/>
      <c r="E141" s="6"/>
      <c r="F141" s="6"/>
      <c r="G141" s="6"/>
      <c r="H141" s="6"/>
      <c r="I141" s="6"/>
      <c r="J141" s="6" t="s">
        <v>122</v>
      </c>
      <c r="K141" s="6"/>
      <c r="L141" s="7">
        <v>41886</v>
      </c>
      <c r="M141" s="6" t="s">
        <v>33</v>
      </c>
    </row>
    <row r="142" spans="1:13" x14ac:dyDescent="0.25">
      <c r="A142" s="6">
        <v>128</v>
      </c>
      <c r="B142" s="6" t="s">
        <v>124</v>
      </c>
      <c r="C142" s="6"/>
      <c r="D142" s="6"/>
      <c r="E142" s="6"/>
      <c r="F142" s="6"/>
      <c r="G142" s="6"/>
      <c r="H142" s="6"/>
      <c r="I142" s="6"/>
      <c r="J142" s="6">
        <v>98</v>
      </c>
      <c r="K142" s="6"/>
      <c r="L142" s="7">
        <v>41887</v>
      </c>
      <c r="M142" s="6" t="s">
        <v>34</v>
      </c>
    </row>
    <row r="143" spans="1:13" x14ac:dyDescent="0.25">
      <c r="A143" s="6">
        <v>129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7">
        <v>41888</v>
      </c>
      <c r="M143" s="6" t="s">
        <v>35</v>
      </c>
    </row>
    <row r="144" spans="1:13" x14ac:dyDescent="0.25">
      <c r="A144" s="6">
        <v>130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7">
        <v>41889</v>
      </c>
      <c r="M144" s="6" t="s">
        <v>29</v>
      </c>
    </row>
    <row r="145" spans="1:13" x14ac:dyDescent="0.25">
      <c r="A145" s="6">
        <v>131</v>
      </c>
      <c r="B145" s="6" t="s">
        <v>91</v>
      </c>
      <c r="C145" s="6"/>
      <c r="D145" s="6"/>
      <c r="E145" s="6"/>
      <c r="F145" s="6"/>
      <c r="G145" s="6"/>
      <c r="H145" s="6">
        <v>68</v>
      </c>
      <c r="I145" s="6">
        <v>54</v>
      </c>
      <c r="J145" s="6">
        <v>122</v>
      </c>
      <c r="K145" s="6"/>
      <c r="L145" s="7">
        <v>41890</v>
      </c>
      <c r="M145" s="6" t="s">
        <v>30</v>
      </c>
    </row>
    <row r="146" spans="1:13" ht="30" x14ac:dyDescent="0.25">
      <c r="A146" s="6">
        <v>132</v>
      </c>
      <c r="B146" s="9" t="s">
        <v>88</v>
      </c>
      <c r="C146" s="6"/>
      <c r="D146" s="6"/>
      <c r="E146" s="6"/>
      <c r="F146" s="6"/>
      <c r="G146" s="6"/>
      <c r="H146" s="6">
        <v>63</v>
      </c>
      <c r="I146" s="6">
        <v>57</v>
      </c>
      <c r="J146" s="6">
        <v>120</v>
      </c>
      <c r="K146" s="6"/>
      <c r="L146" s="7">
        <v>41891</v>
      </c>
      <c r="M146" s="6" t="s">
        <v>31</v>
      </c>
    </row>
    <row r="147" spans="1:13" ht="30" x14ac:dyDescent="0.25">
      <c r="A147" s="6">
        <v>133</v>
      </c>
      <c r="B147" s="9" t="s">
        <v>89</v>
      </c>
      <c r="C147" s="6"/>
      <c r="D147" s="6"/>
      <c r="E147" s="6"/>
      <c r="F147" s="6"/>
      <c r="G147" s="6"/>
      <c r="H147" s="6">
        <v>56</v>
      </c>
      <c r="I147" s="6">
        <v>56</v>
      </c>
      <c r="J147" s="6">
        <v>112</v>
      </c>
      <c r="K147" s="6"/>
      <c r="L147" s="7">
        <v>41892</v>
      </c>
      <c r="M147" s="6" t="s">
        <v>32</v>
      </c>
    </row>
    <row r="148" spans="1:13" ht="30" x14ac:dyDescent="0.25">
      <c r="A148" s="6">
        <v>134</v>
      </c>
      <c r="B148" s="9" t="s">
        <v>90</v>
      </c>
      <c r="C148" s="6" t="s">
        <v>42</v>
      </c>
      <c r="D148" s="6"/>
      <c r="E148" s="6"/>
      <c r="F148" s="6"/>
      <c r="G148" s="6"/>
      <c r="H148" s="6"/>
      <c r="I148" s="6"/>
      <c r="J148" s="6">
        <v>79</v>
      </c>
      <c r="K148" s="6"/>
      <c r="L148" s="7">
        <v>41893</v>
      </c>
      <c r="M148" s="6" t="s">
        <v>33</v>
      </c>
    </row>
    <row r="149" spans="1:13" x14ac:dyDescent="0.25">
      <c r="A149" s="6">
        <v>135</v>
      </c>
      <c r="B149" s="9" t="s">
        <v>92</v>
      </c>
      <c r="C149" s="6"/>
      <c r="D149" s="6"/>
      <c r="E149" s="6"/>
      <c r="F149" s="6"/>
      <c r="G149" s="6"/>
      <c r="H149" s="6">
        <v>53</v>
      </c>
      <c r="I149" s="6">
        <v>40</v>
      </c>
      <c r="J149" s="6">
        <v>93</v>
      </c>
      <c r="K149" s="6"/>
      <c r="L149" s="7">
        <v>41894</v>
      </c>
      <c r="M149" s="6" t="s">
        <v>34</v>
      </c>
    </row>
    <row r="150" spans="1:13" x14ac:dyDescent="0.25">
      <c r="A150" s="6">
        <v>136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7">
        <v>41895</v>
      </c>
      <c r="M150" s="6" t="s">
        <v>35</v>
      </c>
    </row>
    <row r="151" spans="1:13" x14ac:dyDescent="0.25">
      <c r="A151" s="6">
        <v>137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>
        <v>41896</v>
      </c>
      <c r="M151" s="6" t="s">
        <v>29</v>
      </c>
    </row>
    <row r="152" spans="1:13" x14ac:dyDescent="0.25">
      <c r="A152" s="6">
        <v>138</v>
      </c>
      <c r="B152" s="6" t="s">
        <v>93</v>
      </c>
      <c r="C152" s="6"/>
      <c r="D152" s="6"/>
      <c r="E152" s="6"/>
      <c r="F152" s="6"/>
      <c r="G152" s="6"/>
      <c r="H152" s="6"/>
      <c r="I152" s="6"/>
      <c r="J152" s="6">
        <v>182</v>
      </c>
      <c r="K152" s="6"/>
      <c r="L152" s="7">
        <v>41897</v>
      </c>
      <c r="M152" s="6" t="s">
        <v>30</v>
      </c>
    </row>
    <row r="153" spans="1:13" ht="30" x14ac:dyDescent="0.25">
      <c r="A153" s="6">
        <v>139</v>
      </c>
      <c r="B153" s="9" t="s">
        <v>94</v>
      </c>
      <c r="C153" s="6"/>
      <c r="D153" s="6"/>
      <c r="E153" s="6"/>
      <c r="F153" s="6"/>
      <c r="G153" s="6"/>
      <c r="H153" s="6"/>
      <c r="I153" s="6"/>
      <c r="J153" s="6">
        <v>125</v>
      </c>
      <c r="K153" s="6"/>
      <c r="L153" s="7">
        <v>41898</v>
      </c>
      <c r="M153" s="6" t="s">
        <v>31</v>
      </c>
    </row>
    <row r="154" spans="1:13" ht="30" x14ac:dyDescent="0.25">
      <c r="A154" s="6">
        <v>140</v>
      </c>
      <c r="B154" s="9" t="s">
        <v>95</v>
      </c>
      <c r="C154" s="6"/>
      <c r="D154" s="6"/>
      <c r="E154" s="6"/>
      <c r="F154" s="6"/>
      <c r="G154" s="6"/>
      <c r="H154" s="6">
        <v>54</v>
      </c>
      <c r="I154" s="6">
        <v>52</v>
      </c>
      <c r="J154" s="6">
        <v>106</v>
      </c>
      <c r="K154" s="6"/>
      <c r="L154" s="7">
        <v>41899</v>
      </c>
      <c r="M154" s="6" t="s">
        <v>32</v>
      </c>
    </row>
    <row r="155" spans="1:13" ht="30" x14ac:dyDescent="0.25">
      <c r="A155" s="6">
        <v>141</v>
      </c>
      <c r="B155" s="9" t="s">
        <v>96</v>
      </c>
      <c r="C155" s="6"/>
      <c r="D155" s="6"/>
      <c r="E155" s="6"/>
      <c r="F155" s="6"/>
      <c r="G155" s="6"/>
      <c r="H155" s="6">
        <v>51</v>
      </c>
      <c r="I155" s="6">
        <v>62</v>
      </c>
      <c r="J155" s="6">
        <v>113</v>
      </c>
      <c r="K155" s="6"/>
      <c r="L155" s="7">
        <v>41900</v>
      </c>
      <c r="M155" s="6" t="s">
        <v>33</v>
      </c>
    </row>
    <row r="156" spans="1:13" x14ac:dyDescent="0.25">
      <c r="A156" s="6">
        <v>142</v>
      </c>
      <c r="B156" s="9" t="s">
        <v>97</v>
      </c>
      <c r="C156" s="6"/>
      <c r="D156" s="6"/>
      <c r="E156" s="6"/>
      <c r="F156" s="6"/>
      <c r="G156" s="6"/>
      <c r="H156" s="6">
        <v>55</v>
      </c>
      <c r="I156" s="6">
        <v>66</v>
      </c>
      <c r="J156" s="6">
        <v>121</v>
      </c>
      <c r="K156" s="6"/>
      <c r="L156" s="7">
        <v>41901</v>
      </c>
      <c r="M156" s="6" t="s">
        <v>34</v>
      </c>
    </row>
    <row r="157" spans="1:13" x14ac:dyDescent="0.25">
      <c r="A157" s="6">
        <v>143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7">
        <v>41902</v>
      </c>
      <c r="M157" s="6" t="s">
        <v>35</v>
      </c>
    </row>
    <row r="158" spans="1:13" x14ac:dyDescent="0.25">
      <c r="A158" s="6">
        <v>144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7">
        <v>41903</v>
      </c>
      <c r="M158" s="6" t="s">
        <v>29</v>
      </c>
    </row>
    <row r="159" spans="1:13" ht="30" x14ac:dyDescent="0.25">
      <c r="A159" s="6">
        <v>145</v>
      </c>
      <c r="B159" s="9" t="s">
        <v>98</v>
      </c>
      <c r="C159" s="6"/>
      <c r="D159" s="6"/>
      <c r="E159" s="6"/>
      <c r="F159" s="6"/>
      <c r="G159" s="6"/>
      <c r="H159" s="6">
        <v>51</v>
      </c>
      <c r="I159" s="6">
        <v>58</v>
      </c>
      <c r="J159" s="6">
        <v>109</v>
      </c>
      <c r="K159" s="6"/>
      <c r="L159" s="7">
        <v>41904</v>
      </c>
      <c r="M159" s="6" t="s">
        <v>30</v>
      </c>
    </row>
    <row r="160" spans="1:13" x14ac:dyDescent="0.25">
      <c r="A160" s="6">
        <v>146</v>
      </c>
      <c r="B160" s="6" t="s">
        <v>125</v>
      </c>
      <c r="C160" s="6" t="s">
        <v>126</v>
      </c>
      <c r="D160" s="6" t="s">
        <v>127</v>
      </c>
      <c r="E160" s="6" t="s">
        <v>126</v>
      </c>
      <c r="F160" s="6" t="s">
        <v>128</v>
      </c>
      <c r="G160" s="6" t="s">
        <v>126</v>
      </c>
      <c r="H160" s="6" t="s">
        <v>129</v>
      </c>
      <c r="I160" s="6" t="s">
        <v>126</v>
      </c>
      <c r="J160" s="6"/>
      <c r="K160" s="6"/>
      <c r="L160" s="7">
        <v>41905</v>
      </c>
      <c r="M160" s="6" t="s">
        <v>31</v>
      </c>
    </row>
    <row r="161" spans="1:13" ht="30" x14ac:dyDescent="0.25">
      <c r="A161" s="6">
        <v>147</v>
      </c>
      <c r="B161" s="9" t="s">
        <v>99</v>
      </c>
      <c r="C161" s="6"/>
      <c r="D161" s="6"/>
      <c r="E161" s="6"/>
      <c r="F161" s="6"/>
      <c r="G161" s="6"/>
      <c r="H161" s="6">
        <v>52</v>
      </c>
      <c r="I161" s="6">
        <v>54</v>
      </c>
      <c r="J161" s="6">
        <v>106</v>
      </c>
      <c r="K161" s="6"/>
      <c r="L161" s="7">
        <v>41906</v>
      </c>
      <c r="M161" s="6" t="s">
        <v>32</v>
      </c>
    </row>
    <row r="162" spans="1:13" x14ac:dyDescent="0.25">
      <c r="A162" s="6">
        <v>148</v>
      </c>
      <c r="B162" s="6" t="s">
        <v>110</v>
      </c>
      <c r="C162" s="6"/>
      <c r="D162" s="6"/>
      <c r="E162" s="6"/>
      <c r="F162" s="6"/>
      <c r="G162" s="6"/>
      <c r="H162" s="6">
        <v>57</v>
      </c>
      <c r="I162" s="6">
        <v>58</v>
      </c>
      <c r="J162" s="6">
        <v>115</v>
      </c>
      <c r="K162" s="6"/>
      <c r="L162" s="7">
        <v>41907</v>
      </c>
      <c r="M162" s="6" t="s">
        <v>33</v>
      </c>
    </row>
    <row r="163" spans="1:13" x14ac:dyDescent="0.25">
      <c r="A163" s="6">
        <v>149</v>
      </c>
      <c r="B163" s="6" t="s">
        <v>100</v>
      </c>
      <c r="C163" s="6"/>
      <c r="D163" s="6"/>
      <c r="E163" s="6"/>
      <c r="F163" s="6"/>
      <c r="G163" s="6"/>
      <c r="H163" s="6">
        <v>47</v>
      </c>
      <c r="I163" s="6">
        <v>70</v>
      </c>
      <c r="J163" s="6">
        <v>117</v>
      </c>
      <c r="K163" s="6"/>
      <c r="L163" s="7">
        <v>41908</v>
      </c>
      <c r="M163" s="6" t="s">
        <v>34</v>
      </c>
    </row>
    <row r="164" spans="1:13" x14ac:dyDescent="0.25">
      <c r="A164" s="6">
        <v>150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7">
        <v>41909</v>
      </c>
      <c r="M164" s="6" t="s">
        <v>35</v>
      </c>
    </row>
    <row r="165" spans="1:13" x14ac:dyDescent="0.25">
      <c r="A165" s="6">
        <v>151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7">
        <v>41910</v>
      </c>
      <c r="M165" s="6" t="s">
        <v>29</v>
      </c>
    </row>
    <row r="166" spans="1:13" x14ac:dyDescent="0.25">
      <c r="A166" s="6">
        <v>152</v>
      </c>
      <c r="B166" s="9" t="s">
        <v>101</v>
      </c>
      <c r="C166" s="6"/>
      <c r="D166" s="6"/>
      <c r="E166" s="6"/>
      <c r="F166" s="6"/>
      <c r="G166" s="6"/>
      <c r="H166" s="6">
        <v>60</v>
      </c>
      <c r="I166" s="6">
        <v>68</v>
      </c>
      <c r="J166" s="6">
        <v>128</v>
      </c>
      <c r="K166" s="6"/>
      <c r="L166" s="7">
        <v>41911</v>
      </c>
      <c r="M166" s="6" t="s">
        <v>30</v>
      </c>
    </row>
    <row r="167" spans="1:13" x14ac:dyDescent="0.25">
      <c r="A167" s="6">
        <v>153</v>
      </c>
      <c r="B167" s="6" t="s">
        <v>130</v>
      </c>
      <c r="C167" s="6"/>
      <c r="D167" s="6"/>
      <c r="E167" s="6"/>
      <c r="F167" s="6"/>
      <c r="G167" s="6"/>
      <c r="H167" s="6"/>
      <c r="I167" s="6"/>
      <c r="J167" s="6">
        <v>114</v>
      </c>
      <c r="K167" s="6"/>
      <c r="L167" s="7">
        <v>41912</v>
      </c>
      <c r="M167" s="6" t="s">
        <v>31</v>
      </c>
    </row>
    <row r="168" spans="1:13" x14ac:dyDescent="0.25">
      <c r="A168" s="6">
        <v>154</v>
      </c>
      <c r="B168" s="6" t="s">
        <v>131</v>
      </c>
      <c r="C168" s="6" t="s">
        <v>132</v>
      </c>
      <c r="D168" s="6" t="s">
        <v>133</v>
      </c>
      <c r="E168" s="6" t="s">
        <v>134</v>
      </c>
      <c r="F168" s="6" t="s">
        <v>126</v>
      </c>
      <c r="G168" s="6" t="s">
        <v>135</v>
      </c>
      <c r="H168" s="6" t="s">
        <v>132</v>
      </c>
      <c r="I168" s="6" t="s">
        <v>136</v>
      </c>
      <c r="J168" s="6" t="s">
        <v>126</v>
      </c>
      <c r="K168" s="6"/>
      <c r="L168" s="7">
        <v>41913</v>
      </c>
      <c r="M168" s="6" t="s">
        <v>32</v>
      </c>
    </row>
    <row r="169" spans="1:13" x14ac:dyDescent="0.25">
      <c r="A169" s="6">
        <v>155</v>
      </c>
      <c r="B169" s="6" t="s">
        <v>131</v>
      </c>
      <c r="C169" s="6" t="s">
        <v>132</v>
      </c>
      <c r="D169" s="6" t="s">
        <v>133</v>
      </c>
      <c r="E169" s="6" t="s">
        <v>134</v>
      </c>
      <c r="F169" s="6" t="s">
        <v>126</v>
      </c>
      <c r="G169" s="6" t="s">
        <v>135</v>
      </c>
      <c r="H169" s="6" t="s">
        <v>132</v>
      </c>
      <c r="I169" s="6" t="s">
        <v>136</v>
      </c>
      <c r="J169" s="6" t="s">
        <v>126</v>
      </c>
      <c r="K169" s="6"/>
      <c r="L169" s="7">
        <v>41914</v>
      </c>
      <c r="M169" s="6" t="s">
        <v>33</v>
      </c>
    </row>
    <row r="170" spans="1:13" x14ac:dyDescent="0.25">
      <c r="A170" s="6">
        <v>156</v>
      </c>
      <c r="B170" s="6" t="s">
        <v>131</v>
      </c>
      <c r="C170" s="6" t="s">
        <v>132</v>
      </c>
      <c r="D170" s="6" t="s">
        <v>133</v>
      </c>
      <c r="E170" s="6" t="s">
        <v>134</v>
      </c>
      <c r="F170" s="6" t="s">
        <v>126</v>
      </c>
      <c r="G170" s="6" t="s">
        <v>135</v>
      </c>
      <c r="H170" s="6" t="s">
        <v>132</v>
      </c>
      <c r="I170" s="6" t="s">
        <v>136</v>
      </c>
      <c r="J170" s="6" t="s">
        <v>126</v>
      </c>
      <c r="K170" s="6"/>
      <c r="L170" s="7">
        <v>41915</v>
      </c>
      <c r="M170" s="6" t="s">
        <v>34</v>
      </c>
    </row>
    <row r="171" spans="1:13" x14ac:dyDescent="0.25">
      <c r="A171" s="6">
        <v>157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7">
        <v>41916</v>
      </c>
      <c r="M171" s="6" t="s">
        <v>35</v>
      </c>
    </row>
    <row r="172" spans="1:13" x14ac:dyDescent="0.25">
      <c r="A172" s="6">
        <v>158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7">
        <v>41917</v>
      </c>
      <c r="M172" s="6" t="s">
        <v>29</v>
      </c>
    </row>
    <row r="173" spans="1:13" x14ac:dyDescent="0.25">
      <c r="A173" s="6">
        <v>159</v>
      </c>
      <c r="B173" s="9" t="s">
        <v>137</v>
      </c>
      <c r="C173" s="6"/>
      <c r="D173" s="6"/>
      <c r="E173" s="6"/>
      <c r="F173" s="6"/>
      <c r="G173" s="6"/>
      <c r="H173" s="6">
        <v>49</v>
      </c>
      <c r="I173" s="6">
        <v>51</v>
      </c>
      <c r="J173" s="6">
        <v>100</v>
      </c>
      <c r="K173" s="6"/>
      <c r="L173" s="7">
        <v>41918</v>
      </c>
      <c r="M173" s="6" t="s">
        <v>30</v>
      </c>
    </row>
    <row r="174" spans="1:13" x14ac:dyDescent="0.25">
      <c r="A174" s="6">
        <v>160</v>
      </c>
      <c r="B174" s="6" t="s">
        <v>64</v>
      </c>
      <c r="C174" s="6" t="s">
        <v>42</v>
      </c>
      <c r="D174" s="6"/>
      <c r="E174" s="6"/>
      <c r="F174" s="6"/>
      <c r="G174" s="6"/>
      <c r="H174" s="6">
        <v>53</v>
      </c>
      <c r="I174" s="6">
        <v>44</v>
      </c>
      <c r="J174" s="6">
        <v>97</v>
      </c>
      <c r="K174" s="6"/>
      <c r="L174" s="7">
        <v>41919</v>
      </c>
      <c r="M174" s="6" t="s">
        <v>31</v>
      </c>
    </row>
    <row r="175" spans="1:13" x14ac:dyDescent="0.25">
      <c r="A175" s="6">
        <v>161</v>
      </c>
      <c r="B175" s="6" t="s">
        <v>138</v>
      </c>
      <c r="C175" s="6" t="s">
        <v>132</v>
      </c>
      <c r="D175" s="6" t="s">
        <v>125</v>
      </c>
      <c r="E175" s="6" t="s">
        <v>126</v>
      </c>
      <c r="F175" s="6" t="s">
        <v>133</v>
      </c>
      <c r="G175" s="6" t="s">
        <v>139</v>
      </c>
      <c r="H175" s="6"/>
      <c r="I175" s="6"/>
      <c r="J175" s="6"/>
      <c r="K175" s="6"/>
      <c r="L175" s="7">
        <v>41920</v>
      </c>
      <c r="M175" s="6" t="s">
        <v>32</v>
      </c>
    </row>
    <row r="176" spans="1:13" x14ac:dyDescent="0.25">
      <c r="A176" s="6">
        <v>162</v>
      </c>
      <c r="B176" s="9" t="s">
        <v>102</v>
      </c>
      <c r="C176" s="6"/>
      <c r="D176" s="6"/>
      <c r="E176" s="6"/>
      <c r="F176" s="6"/>
      <c r="G176" s="6"/>
      <c r="H176" s="6">
        <v>57</v>
      </c>
      <c r="I176" s="6">
        <v>55</v>
      </c>
      <c r="J176" s="6">
        <v>112</v>
      </c>
      <c r="K176" s="6"/>
      <c r="L176" s="7">
        <v>41921</v>
      </c>
      <c r="M176" s="6" t="s">
        <v>33</v>
      </c>
    </row>
    <row r="177" spans="1:13" ht="30" x14ac:dyDescent="0.25">
      <c r="A177" s="6">
        <v>163</v>
      </c>
      <c r="B177" s="9" t="s">
        <v>103</v>
      </c>
      <c r="C177" s="6"/>
      <c r="D177" s="6"/>
      <c r="E177" s="6"/>
      <c r="F177" s="6"/>
      <c r="G177" s="6"/>
      <c r="H177" s="6">
        <v>60</v>
      </c>
      <c r="I177" s="6">
        <v>55</v>
      </c>
      <c r="J177" s="6">
        <v>115</v>
      </c>
      <c r="K177" s="6"/>
      <c r="L177" s="7">
        <v>41922</v>
      </c>
      <c r="M177" s="6" t="s">
        <v>34</v>
      </c>
    </row>
    <row r="178" spans="1:13" x14ac:dyDescent="0.25">
      <c r="A178" s="6">
        <v>164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7">
        <v>41923</v>
      </c>
      <c r="M178" s="6" t="s">
        <v>35</v>
      </c>
    </row>
    <row r="179" spans="1:13" x14ac:dyDescent="0.25">
      <c r="A179" s="6">
        <v>165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7">
        <v>41924</v>
      </c>
      <c r="M179" s="6" t="s">
        <v>29</v>
      </c>
    </row>
    <row r="180" spans="1:13" x14ac:dyDescent="0.25">
      <c r="A180" s="6">
        <v>166</v>
      </c>
      <c r="B180" s="9" t="s">
        <v>104</v>
      </c>
      <c r="C180" s="6"/>
      <c r="D180" s="6"/>
      <c r="E180" s="6"/>
      <c r="F180" s="6"/>
      <c r="G180" s="6"/>
      <c r="H180" s="6">
        <v>53</v>
      </c>
      <c r="I180" s="6">
        <v>44</v>
      </c>
      <c r="J180" s="6">
        <v>97</v>
      </c>
      <c r="K180" s="6"/>
      <c r="L180" s="7">
        <v>41925</v>
      </c>
      <c r="M180" s="6" t="s">
        <v>30</v>
      </c>
    </row>
    <row r="181" spans="1:13" x14ac:dyDescent="0.25">
      <c r="A181" s="6">
        <v>167</v>
      </c>
      <c r="B181" s="6" t="s">
        <v>105</v>
      </c>
      <c r="C181" s="6"/>
      <c r="D181" s="6"/>
      <c r="E181" s="6"/>
      <c r="F181" s="6"/>
      <c r="G181" s="6"/>
      <c r="H181" s="6">
        <v>72</v>
      </c>
      <c r="I181" s="6">
        <v>47</v>
      </c>
      <c r="J181" s="6">
        <v>119</v>
      </c>
      <c r="K181" s="6"/>
      <c r="L181" s="7">
        <v>41926</v>
      </c>
      <c r="M181" s="6" t="s">
        <v>31</v>
      </c>
    </row>
    <row r="182" spans="1:13" x14ac:dyDescent="0.25">
      <c r="A182" s="6">
        <v>168</v>
      </c>
      <c r="B182" s="6" t="s">
        <v>107</v>
      </c>
      <c r="C182" s="6"/>
      <c r="D182" s="6"/>
      <c r="E182" s="6"/>
      <c r="F182" s="6"/>
      <c r="G182" s="6"/>
      <c r="H182" s="6">
        <v>41</v>
      </c>
      <c r="I182" s="6">
        <v>64</v>
      </c>
      <c r="J182" s="6">
        <v>105</v>
      </c>
      <c r="K182" s="6"/>
      <c r="L182" s="7">
        <v>41927</v>
      </c>
      <c r="M182" s="6" t="s">
        <v>32</v>
      </c>
    </row>
    <row r="183" spans="1:13" x14ac:dyDescent="0.25">
      <c r="A183" s="6">
        <v>169</v>
      </c>
      <c r="B183" s="6" t="s">
        <v>108</v>
      </c>
      <c r="C183" s="6"/>
      <c r="D183" s="6"/>
      <c r="E183" s="6"/>
      <c r="F183" s="6"/>
      <c r="G183" s="6"/>
      <c r="H183" s="6"/>
      <c r="I183" s="6"/>
      <c r="J183" s="6">
        <v>161</v>
      </c>
      <c r="K183" s="6"/>
      <c r="L183" s="7">
        <v>41928</v>
      </c>
      <c r="M183" s="6" t="s">
        <v>33</v>
      </c>
    </row>
    <row r="184" spans="1:13" ht="30" x14ac:dyDescent="0.25">
      <c r="A184" s="6">
        <v>170</v>
      </c>
      <c r="B184" s="9" t="s">
        <v>109</v>
      </c>
      <c r="C184" s="6"/>
      <c r="D184" s="6"/>
      <c r="E184" s="6"/>
      <c r="F184" s="6"/>
      <c r="G184" s="6"/>
      <c r="H184" s="6"/>
      <c r="I184" s="6"/>
      <c r="J184" s="6">
        <v>111</v>
      </c>
      <c r="K184" s="6"/>
      <c r="L184" s="7">
        <v>41929</v>
      </c>
      <c r="M184" s="6" t="s">
        <v>34</v>
      </c>
    </row>
    <row r="185" spans="1:13" x14ac:dyDescent="0.25">
      <c r="A185" s="6">
        <v>171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7">
        <v>41930</v>
      </c>
      <c r="M185" s="6" t="s">
        <v>35</v>
      </c>
    </row>
    <row r="186" spans="1:13" x14ac:dyDescent="0.25">
      <c r="A186" s="6">
        <v>172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7">
        <v>41931</v>
      </c>
      <c r="M186" s="6" t="s">
        <v>29</v>
      </c>
    </row>
    <row r="187" spans="1:13" x14ac:dyDescent="0.25">
      <c r="A187" s="6">
        <v>173</v>
      </c>
      <c r="B187" s="6" t="s">
        <v>111</v>
      </c>
      <c r="C187" s="6"/>
      <c r="D187" s="6"/>
      <c r="E187" s="6"/>
      <c r="F187" s="6"/>
      <c r="G187" s="6"/>
      <c r="H187" s="6"/>
      <c r="I187" s="6"/>
      <c r="J187" s="6">
        <v>217</v>
      </c>
      <c r="K187" s="6"/>
      <c r="L187" s="7">
        <v>41932</v>
      </c>
      <c r="M187" s="6" t="s">
        <v>30</v>
      </c>
    </row>
    <row r="188" spans="1:13" x14ac:dyDescent="0.25">
      <c r="A188" s="6">
        <v>174</v>
      </c>
      <c r="B188" s="6" t="s">
        <v>112</v>
      </c>
      <c r="C188" s="6"/>
      <c r="D188" s="6"/>
      <c r="E188" s="6"/>
      <c r="F188" s="6"/>
      <c r="G188" s="6"/>
      <c r="H188" s="6"/>
      <c r="I188" s="6"/>
      <c r="J188" s="6" t="s">
        <v>122</v>
      </c>
      <c r="K188" s="6"/>
      <c r="L188" s="7">
        <v>41933</v>
      </c>
      <c r="M188" s="6" t="s">
        <v>31</v>
      </c>
    </row>
    <row r="189" spans="1:13" ht="30" x14ac:dyDescent="0.25">
      <c r="A189" s="6">
        <v>175</v>
      </c>
      <c r="B189" s="9" t="s">
        <v>113</v>
      </c>
      <c r="C189" s="6"/>
      <c r="D189" s="6"/>
      <c r="E189" s="6"/>
      <c r="F189" s="6"/>
      <c r="G189" s="6"/>
      <c r="H189" s="6">
        <v>62</v>
      </c>
      <c r="I189" s="6">
        <v>67</v>
      </c>
      <c r="J189" s="6">
        <v>129</v>
      </c>
      <c r="K189" s="6"/>
      <c r="L189" s="7">
        <v>41934</v>
      </c>
      <c r="M189" s="6" t="s">
        <v>32</v>
      </c>
    </row>
    <row r="190" spans="1:13" x14ac:dyDescent="0.25">
      <c r="A190" s="6">
        <v>176</v>
      </c>
      <c r="B190" s="9" t="s">
        <v>140</v>
      </c>
      <c r="C190" s="6"/>
      <c r="D190" s="6"/>
      <c r="E190" s="6"/>
      <c r="F190" s="6"/>
      <c r="G190" s="6"/>
      <c r="H190" s="6">
        <v>46</v>
      </c>
      <c r="I190" s="6">
        <v>50</v>
      </c>
      <c r="J190" s="6">
        <v>96</v>
      </c>
      <c r="K190" s="6"/>
      <c r="L190" s="7">
        <v>41935</v>
      </c>
      <c r="M190" s="6" t="s">
        <v>33</v>
      </c>
    </row>
    <row r="191" spans="1:13" ht="30" x14ac:dyDescent="0.25">
      <c r="A191" s="6">
        <v>177</v>
      </c>
      <c r="B191" s="9" t="s">
        <v>141</v>
      </c>
      <c r="C191" s="6"/>
      <c r="D191" s="6"/>
      <c r="E191" s="6"/>
      <c r="F191" s="6"/>
      <c r="G191" s="6"/>
      <c r="H191" s="6"/>
      <c r="I191" s="6"/>
      <c r="J191" s="6">
        <v>110</v>
      </c>
      <c r="K191" s="6"/>
      <c r="L191" s="7">
        <v>41936</v>
      </c>
      <c r="M191" s="6" t="s">
        <v>34</v>
      </c>
    </row>
    <row r="192" spans="1:13" x14ac:dyDescent="0.25">
      <c r="A192" s="6">
        <v>178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7">
        <v>41937</v>
      </c>
      <c r="M192" s="6" t="s">
        <v>35</v>
      </c>
    </row>
    <row r="193" spans="1:13" x14ac:dyDescent="0.25">
      <c r="A193" s="6">
        <v>179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7">
        <v>41938</v>
      </c>
      <c r="M193" s="6" t="s">
        <v>29</v>
      </c>
    </row>
    <row r="194" spans="1:13" x14ac:dyDescent="0.25">
      <c r="A194" s="6">
        <v>180</v>
      </c>
      <c r="B194" s="6" t="s">
        <v>114</v>
      </c>
      <c r="C194" s="6"/>
      <c r="D194" s="6"/>
      <c r="E194" s="6"/>
      <c r="F194" s="6"/>
      <c r="G194" s="6"/>
      <c r="H194" s="6">
        <v>58</v>
      </c>
      <c r="I194" s="6">
        <v>48</v>
      </c>
      <c r="J194" s="6">
        <v>106</v>
      </c>
      <c r="K194" s="6"/>
      <c r="L194" s="7">
        <v>41939</v>
      </c>
      <c r="M194" s="6" t="s">
        <v>30</v>
      </c>
    </row>
    <row r="195" spans="1:13" ht="30" x14ac:dyDescent="0.25">
      <c r="A195" s="6">
        <v>181</v>
      </c>
      <c r="B195" s="9" t="s">
        <v>115</v>
      </c>
      <c r="C195" s="6"/>
      <c r="D195" s="6"/>
      <c r="E195" s="6"/>
      <c r="F195" s="6"/>
      <c r="G195" s="6"/>
      <c r="H195" s="6">
        <v>54</v>
      </c>
      <c r="I195" s="6">
        <v>63</v>
      </c>
      <c r="J195" s="6">
        <v>117</v>
      </c>
      <c r="K195" s="6"/>
      <c r="L195" s="7">
        <v>41940</v>
      </c>
      <c r="M195" s="6" t="s">
        <v>31</v>
      </c>
    </row>
    <row r="196" spans="1:13" x14ac:dyDescent="0.25">
      <c r="A196" s="6">
        <v>182</v>
      </c>
      <c r="B196" s="6" t="s">
        <v>116</v>
      </c>
      <c r="C196" s="6"/>
      <c r="D196" s="6"/>
      <c r="E196" s="6"/>
      <c r="F196" s="6"/>
      <c r="G196" s="6"/>
      <c r="H196" s="6">
        <v>75</v>
      </c>
      <c r="I196" s="6">
        <v>54</v>
      </c>
      <c r="J196" s="6">
        <v>129</v>
      </c>
      <c r="K196" s="6"/>
      <c r="L196" s="7">
        <v>41941</v>
      </c>
      <c r="M196" s="6" t="s">
        <v>32</v>
      </c>
    </row>
    <row r="197" spans="1:13" x14ac:dyDescent="0.25">
      <c r="A197" s="6">
        <v>183</v>
      </c>
      <c r="B197" s="6" t="s">
        <v>117</v>
      </c>
      <c r="C197" s="6"/>
      <c r="D197" s="6"/>
      <c r="E197" s="6"/>
      <c r="F197" s="6"/>
      <c r="G197" s="6"/>
      <c r="H197" s="6"/>
      <c r="I197" s="6"/>
      <c r="J197" s="6">
        <v>107</v>
      </c>
      <c r="K197" s="6"/>
      <c r="L197" s="7">
        <v>41942</v>
      </c>
      <c r="M197" s="6" t="s">
        <v>33</v>
      </c>
    </row>
    <row r="198" spans="1:13" x14ac:dyDescent="0.25">
      <c r="A198" s="6">
        <v>184</v>
      </c>
      <c r="B198" s="6" t="s">
        <v>118</v>
      </c>
      <c r="C198" s="6"/>
      <c r="D198" s="6"/>
      <c r="E198" s="6"/>
      <c r="F198" s="6"/>
      <c r="G198" s="6"/>
      <c r="H198" s="6">
        <v>52</v>
      </c>
      <c r="I198" s="6">
        <v>48</v>
      </c>
      <c r="J198" s="6">
        <v>100</v>
      </c>
      <c r="K198" s="6"/>
      <c r="L198" s="7">
        <v>41943</v>
      </c>
      <c r="M198" s="6" t="s">
        <v>34</v>
      </c>
    </row>
    <row r="199" spans="1:13" x14ac:dyDescent="0.25">
      <c r="A199" s="6">
        <v>185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7">
        <v>41944</v>
      </c>
      <c r="M199" s="6" t="s">
        <v>35</v>
      </c>
    </row>
    <row r="200" spans="1:13" x14ac:dyDescent="0.25">
      <c r="A200" s="6">
        <v>186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7">
        <v>41945</v>
      </c>
      <c r="M200" s="6" t="s">
        <v>29</v>
      </c>
    </row>
    <row r="201" spans="1:13" x14ac:dyDescent="0.25">
      <c r="A201" s="6">
        <v>187</v>
      </c>
      <c r="B201" s="6" t="s">
        <v>47</v>
      </c>
      <c r="C201" s="6" t="s">
        <v>42</v>
      </c>
      <c r="D201" s="6"/>
      <c r="E201" s="6"/>
      <c r="F201" s="6"/>
      <c r="G201" s="6"/>
      <c r="H201" s="6">
        <v>43</v>
      </c>
      <c r="I201" s="6">
        <v>41</v>
      </c>
      <c r="J201" s="6">
        <f>SUM(H201:I201)</f>
        <v>84</v>
      </c>
      <c r="K201" s="6"/>
      <c r="L201" s="7">
        <v>41946</v>
      </c>
      <c r="M201" s="6" t="s">
        <v>30</v>
      </c>
    </row>
    <row r="202" spans="1:13" x14ac:dyDescent="0.25">
      <c r="A202" s="6">
        <v>188</v>
      </c>
      <c r="B202" s="9" t="s">
        <v>46</v>
      </c>
      <c r="C202" s="6" t="s">
        <v>42</v>
      </c>
      <c r="D202" s="6"/>
      <c r="E202" s="6"/>
      <c r="F202" s="6"/>
      <c r="G202" s="6"/>
      <c r="H202" s="6">
        <v>35</v>
      </c>
      <c r="I202" s="6">
        <v>50</v>
      </c>
      <c r="J202" s="6">
        <f>SUM(H202:I202)</f>
        <v>85</v>
      </c>
      <c r="K202" s="6"/>
      <c r="L202" s="7">
        <v>41947</v>
      </c>
      <c r="M202" s="6" t="s">
        <v>31</v>
      </c>
    </row>
    <row r="203" spans="1:13" x14ac:dyDescent="0.25">
      <c r="A203" s="6">
        <v>189</v>
      </c>
      <c r="B203" s="6" t="s">
        <v>52</v>
      </c>
      <c r="C203" s="6" t="s">
        <v>42</v>
      </c>
      <c r="D203" s="6"/>
      <c r="E203" s="6"/>
      <c r="F203" s="6"/>
      <c r="G203" s="6"/>
      <c r="H203" s="6">
        <v>53</v>
      </c>
      <c r="I203" s="6">
        <v>59</v>
      </c>
      <c r="J203" s="6">
        <f>SUM(H203:I203)</f>
        <v>112</v>
      </c>
      <c r="K203" s="6"/>
      <c r="L203" s="7">
        <v>41948</v>
      </c>
      <c r="M203" s="6" t="s">
        <v>32</v>
      </c>
    </row>
    <row r="204" spans="1:13" x14ac:dyDescent="0.25">
      <c r="A204" s="6">
        <v>190</v>
      </c>
      <c r="B204" s="9" t="s">
        <v>142</v>
      </c>
      <c r="C204" s="6"/>
      <c r="D204" s="6"/>
      <c r="E204" s="6"/>
      <c r="F204" s="6"/>
      <c r="G204" s="6"/>
      <c r="H204" s="6">
        <v>53</v>
      </c>
      <c r="I204" s="6">
        <v>53</v>
      </c>
      <c r="J204" s="6">
        <v>106</v>
      </c>
      <c r="K204" s="6"/>
      <c r="L204" s="7">
        <v>41949</v>
      </c>
      <c r="M204" s="6" t="s">
        <v>33</v>
      </c>
    </row>
    <row r="205" spans="1:13" x14ac:dyDescent="0.25">
      <c r="A205" s="6">
        <v>191</v>
      </c>
      <c r="B205" s="6" t="s">
        <v>53</v>
      </c>
      <c r="C205" s="6" t="s">
        <v>42</v>
      </c>
      <c r="D205" s="6"/>
      <c r="E205" s="6"/>
      <c r="F205" s="6"/>
      <c r="G205" s="6"/>
      <c r="H205" s="6">
        <v>53</v>
      </c>
      <c r="I205" s="6">
        <v>43</v>
      </c>
      <c r="J205" s="6">
        <f>SUM(H205:I205)</f>
        <v>96</v>
      </c>
      <c r="K205" s="6"/>
      <c r="L205" s="7">
        <v>41950</v>
      </c>
      <c r="M205" s="6" t="s">
        <v>34</v>
      </c>
    </row>
    <row r="206" spans="1:13" x14ac:dyDescent="0.25">
      <c r="A206" s="6">
        <v>192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7">
        <v>41951</v>
      </c>
      <c r="M206" s="6" t="s">
        <v>35</v>
      </c>
    </row>
    <row r="207" spans="1:13" x14ac:dyDescent="0.25">
      <c r="A207" s="6">
        <v>193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7">
        <v>41952</v>
      </c>
      <c r="M207" s="6" t="s">
        <v>29</v>
      </c>
    </row>
    <row r="208" spans="1:13" x14ac:dyDescent="0.25">
      <c r="A208" s="6">
        <v>194</v>
      </c>
      <c r="B208" s="6" t="s">
        <v>120</v>
      </c>
      <c r="C208" s="6"/>
      <c r="D208" s="6"/>
      <c r="E208" s="6"/>
      <c r="F208" s="6"/>
      <c r="G208" s="6"/>
      <c r="H208" s="6"/>
      <c r="I208" s="6"/>
      <c r="J208" s="6">
        <v>208</v>
      </c>
      <c r="K208" s="6"/>
      <c r="L208" s="7">
        <v>41953</v>
      </c>
      <c r="M208" s="6" t="s">
        <v>30</v>
      </c>
    </row>
    <row r="209" spans="1:13" x14ac:dyDescent="0.25">
      <c r="A209" s="6">
        <v>195</v>
      </c>
      <c r="B209" s="6" t="s">
        <v>121</v>
      </c>
      <c r="C209" s="6"/>
      <c r="D209" s="6"/>
      <c r="E209" s="6"/>
      <c r="F209" s="6"/>
      <c r="G209" s="6"/>
      <c r="H209" s="6"/>
      <c r="I209" s="6"/>
      <c r="J209" s="6" t="s">
        <v>122</v>
      </c>
      <c r="K209" s="6"/>
      <c r="L209" s="7">
        <v>41954</v>
      </c>
      <c r="M209" s="6" t="s">
        <v>31</v>
      </c>
    </row>
    <row r="210" spans="1:13" x14ac:dyDescent="0.25">
      <c r="A210" s="6">
        <v>196</v>
      </c>
      <c r="B210" s="6" t="s">
        <v>75</v>
      </c>
      <c r="C210" s="6" t="s">
        <v>76</v>
      </c>
      <c r="D210" s="6"/>
      <c r="E210" s="6">
        <v>21040304802</v>
      </c>
      <c r="F210" s="6" t="s">
        <v>78</v>
      </c>
      <c r="G210" s="6"/>
      <c r="H210" s="6">
        <v>62</v>
      </c>
      <c r="I210" s="6">
        <v>60</v>
      </c>
      <c r="J210" s="6">
        <v>122</v>
      </c>
      <c r="K210" s="6"/>
      <c r="L210" s="7">
        <v>41955</v>
      </c>
      <c r="M210" s="6" t="s">
        <v>32</v>
      </c>
    </row>
    <row r="211" spans="1:13" ht="30" x14ac:dyDescent="0.25">
      <c r="A211" s="6">
        <v>197</v>
      </c>
      <c r="B211" s="9" t="s">
        <v>143</v>
      </c>
      <c r="C211" s="6"/>
      <c r="D211" s="6"/>
      <c r="E211" s="6"/>
      <c r="F211" s="6"/>
      <c r="G211" s="6"/>
      <c r="H211" s="6"/>
      <c r="I211" s="6"/>
      <c r="J211" s="6">
        <v>99</v>
      </c>
      <c r="K211" s="6"/>
      <c r="L211" s="7">
        <v>41956</v>
      </c>
      <c r="M211" s="6" t="s">
        <v>33</v>
      </c>
    </row>
    <row r="212" spans="1:13" x14ac:dyDescent="0.25">
      <c r="A212" s="6">
        <v>198</v>
      </c>
      <c r="B212" s="6" t="s">
        <v>72</v>
      </c>
      <c r="C212" s="6" t="s">
        <v>42</v>
      </c>
      <c r="D212" s="6"/>
      <c r="E212" s="6"/>
      <c r="F212" s="6"/>
      <c r="G212" s="6"/>
      <c r="H212" s="6"/>
      <c r="I212" s="6"/>
      <c r="J212" s="6">
        <v>74</v>
      </c>
      <c r="K212" s="6"/>
      <c r="L212" s="7">
        <v>41957</v>
      </c>
      <c r="M212" s="6" t="s">
        <v>34</v>
      </c>
    </row>
    <row r="213" spans="1:13" x14ac:dyDescent="0.25">
      <c r="A213" s="6">
        <v>199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7">
        <v>41958</v>
      </c>
      <c r="M213" s="6" t="s">
        <v>35</v>
      </c>
    </row>
    <row r="214" spans="1:13" x14ac:dyDescent="0.25">
      <c r="A214" s="6">
        <v>200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7">
        <v>41959</v>
      </c>
      <c r="M214" s="6" t="s">
        <v>29</v>
      </c>
    </row>
    <row r="215" spans="1:13" x14ac:dyDescent="0.25">
      <c r="A215" s="6">
        <v>201</v>
      </c>
      <c r="B215" s="6" t="s">
        <v>77</v>
      </c>
      <c r="C215" s="6" t="s">
        <v>76</v>
      </c>
      <c r="D215" s="6"/>
      <c r="E215" s="6">
        <v>21040304851</v>
      </c>
      <c r="F215" s="6" t="s">
        <v>79</v>
      </c>
      <c r="G215" s="6"/>
      <c r="H215" s="6">
        <v>81</v>
      </c>
      <c r="I215" s="6">
        <v>81</v>
      </c>
      <c r="J215" s="6">
        <v>162</v>
      </c>
      <c r="K215" s="6"/>
      <c r="L215" s="7">
        <v>41960</v>
      </c>
      <c r="M215" s="6" t="s">
        <v>30</v>
      </c>
    </row>
    <row r="216" spans="1:13" ht="30" x14ac:dyDescent="0.25">
      <c r="A216" s="6">
        <v>202</v>
      </c>
      <c r="B216" s="9" t="s">
        <v>80</v>
      </c>
      <c r="C216" s="6"/>
      <c r="D216" s="6"/>
      <c r="E216" s="6">
        <v>21040305001</v>
      </c>
      <c r="F216" s="6"/>
      <c r="G216" s="6"/>
      <c r="H216" s="6"/>
      <c r="I216" s="6"/>
      <c r="J216" s="6">
        <v>141</v>
      </c>
      <c r="K216" s="6"/>
      <c r="L216" s="7">
        <v>41961</v>
      </c>
      <c r="M216" s="6" t="s">
        <v>31</v>
      </c>
    </row>
    <row r="217" spans="1:13" ht="30" x14ac:dyDescent="0.25">
      <c r="A217" s="6">
        <v>203</v>
      </c>
      <c r="B217" s="9" t="s">
        <v>81</v>
      </c>
      <c r="C217" s="6"/>
      <c r="D217" s="6"/>
      <c r="E217" s="6"/>
      <c r="F217" s="6"/>
      <c r="G217" s="6"/>
      <c r="H217" s="6"/>
      <c r="I217" s="6"/>
      <c r="J217" s="6">
        <v>114</v>
      </c>
      <c r="K217" s="6"/>
      <c r="L217" s="7">
        <v>41962</v>
      </c>
      <c r="M217" s="6" t="s">
        <v>32</v>
      </c>
    </row>
    <row r="218" spans="1:13" x14ac:dyDescent="0.25">
      <c r="A218" s="6">
        <v>204</v>
      </c>
      <c r="B218" s="9" t="s">
        <v>82</v>
      </c>
      <c r="C218" s="6"/>
      <c r="D218" s="6"/>
      <c r="E218" s="6"/>
      <c r="F218" s="6"/>
      <c r="G218" s="6"/>
      <c r="H218" s="6"/>
      <c r="I218" s="6"/>
      <c r="J218" s="6">
        <v>127</v>
      </c>
      <c r="K218" s="6"/>
      <c r="L218" s="7">
        <v>41963</v>
      </c>
      <c r="M218" s="6" t="s">
        <v>33</v>
      </c>
    </row>
    <row r="219" spans="1:13" x14ac:dyDescent="0.25">
      <c r="A219" s="6">
        <v>205</v>
      </c>
      <c r="B219" s="9" t="s">
        <v>83</v>
      </c>
      <c r="C219" s="6"/>
      <c r="D219" s="6"/>
      <c r="E219" s="6"/>
      <c r="F219" s="6"/>
      <c r="G219" s="6"/>
      <c r="H219" s="6"/>
      <c r="I219" s="6"/>
      <c r="J219" s="6">
        <v>96</v>
      </c>
      <c r="K219" s="6"/>
      <c r="L219" s="7">
        <v>41964</v>
      </c>
      <c r="M219" s="6" t="s">
        <v>34</v>
      </c>
    </row>
    <row r="220" spans="1:13" x14ac:dyDescent="0.25">
      <c r="A220" s="6">
        <v>206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7">
        <v>41965</v>
      </c>
      <c r="M220" s="6" t="s">
        <v>35</v>
      </c>
    </row>
    <row r="221" spans="1:13" x14ac:dyDescent="0.25">
      <c r="A221" s="6">
        <v>207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7">
        <v>41966</v>
      </c>
      <c r="M221" s="6" t="s">
        <v>29</v>
      </c>
    </row>
    <row r="222" spans="1:13" x14ac:dyDescent="0.25">
      <c r="A222" s="6">
        <v>208</v>
      </c>
      <c r="B222" s="9" t="s">
        <v>84</v>
      </c>
      <c r="C222" s="6"/>
      <c r="D222" s="6"/>
      <c r="E222" s="6"/>
      <c r="F222" s="6"/>
      <c r="G222" s="6"/>
      <c r="H222" s="6">
        <v>59</v>
      </c>
      <c r="I222" s="6">
        <v>69</v>
      </c>
      <c r="J222" s="6">
        <v>128</v>
      </c>
      <c r="K222" s="6"/>
      <c r="L222" s="7">
        <v>41967</v>
      </c>
      <c r="M222" s="6" t="s">
        <v>30</v>
      </c>
    </row>
    <row r="223" spans="1:13" ht="30" x14ac:dyDescent="0.25">
      <c r="A223" s="6">
        <v>209</v>
      </c>
      <c r="B223" s="9" t="s">
        <v>123</v>
      </c>
      <c r="C223" s="6"/>
      <c r="D223" s="6"/>
      <c r="E223" s="6"/>
      <c r="F223" s="6"/>
      <c r="G223" s="6"/>
      <c r="H223" s="6"/>
      <c r="I223" s="6"/>
      <c r="J223" s="6">
        <v>90</v>
      </c>
      <c r="K223" s="6"/>
      <c r="L223" s="7">
        <v>41968</v>
      </c>
      <c r="M223" s="6" t="s">
        <v>31</v>
      </c>
    </row>
    <row r="224" spans="1:13" ht="30" x14ac:dyDescent="0.25">
      <c r="A224" s="6">
        <v>210</v>
      </c>
      <c r="B224" s="9" t="s">
        <v>85</v>
      </c>
      <c r="C224" s="6"/>
      <c r="D224" s="6"/>
      <c r="E224" s="6"/>
      <c r="F224" s="6"/>
      <c r="G224" s="6"/>
      <c r="H224" s="6"/>
      <c r="I224" s="6"/>
      <c r="J224" s="6">
        <v>80</v>
      </c>
      <c r="K224" s="6"/>
      <c r="L224" s="7">
        <v>41969</v>
      </c>
      <c r="M224" s="6" t="s">
        <v>32</v>
      </c>
    </row>
    <row r="225" spans="1:13" ht="30" x14ac:dyDescent="0.25">
      <c r="A225" s="6">
        <v>211</v>
      </c>
      <c r="B225" s="10" t="s">
        <v>88</v>
      </c>
      <c r="C225" s="6"/>
      <c r="D225" s="6"/>
      <c r="E225" s="6"/>
      <c r="F225" s="6"/>
      <c r="G225" s="6"/>
      <c r="H225" s="6">
        <v>63</v>
      </c>
      <c r="I225" s="6">
        <v>57</v>
      </c>
      <c r="J225" s="6">
        <v>120</v>
      </c>
      <c r="K225" s="6"/>
      <c r="L225" s="7">
        <v>41970</v>
      </c>
      <c r="M225" s="6" t="s">
        <v>33</v>
      </c>
    </row>
    <row r="226" spans="1:13" ht="30" x14ac:dyDescent="0.25">
      <c r="A226" s="6">
        <v>212</v>
      </c>
      <c r="B226" s="9" t="s">
        <v>89</v>
      </c>
      <c r="C226" s="6"/>
      <c r="D226" s="6"/>
      <c r="E226" s="6"/>
      <c r="F226" s="6"/>
      <c r="G226" s="6"/>
      <c r="H226" s="6">
        <v>56</v>
      </c>
      <c r="I226" s="6">
        <v>56</v>
      </c>
      <c r="J226" s="6">
        <v>112</v>
      </c>
      <c r="K226" s="6"/>
      <c r="L226" s="7">
        <v>41971</v>
      </c>
      <c r="M226" s="6" t="s">
        <v>34</v>
      </c>
    </row>
    <row r="227" spans="1:13" x14ac:dyDescent="0.25">
      <c r="A227" s="6">
        <v>213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7">
        <v>41972</v>
      </c>
      <c r="M227" s="6" t="s">
        <v>35</v>
      </c>
    </row>
    <row r="228" spans="1:13" x14ac:dyDescent="0.25">
      <c r="A228" s="6">
        <v>214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7">
        <v>41973</v>
      </c>
      <c r="M228" s="6" t="s">
        <v>29</v>
      </c>
    </row>
    <row r="229" spans="1:13" x14ac:dyDescent="0.25">
      <c r="A229" s="6">
        <v>215</v>
      </c>
      <c r="B229" s="9" t="s">
        <v>92</v>
      </c>
      <c r="C229" s="6"/>
      <c r="D229" s="6"/>
      <c r="E229" s="6"/>
      <c r="F229" s="6"/>
      <c r="G229" s="6"/>
      <c r="H229" s="6">
        <v>53</v>
      </c>
      <c r="I229" s="6">
        <v>40</v>
      </c>
      <c r="J229" s="6">
        <v>93</v>
      </c>
      <c r="K229" s="6"/>
      <c r="L229" s="7">
        <v>41974</v>
      </c>
      <c r="M229" s="6" t="s">
        <v>30</v>
      </c>
    </row>
    <row r="230" spans="1:13" x14ac:dyDescent="0.25">
      <c r="A230" s="6">
        <v>216</v>
      </c>
      <c r="B230" s="6" t="s">
        <v>93</v>
      </c>
      <c r="C230" s="6"/>
      <c r="D230" s="6"/>
      <c r="E230" s="6"/>
      <c r="F230" s="6"/>
      <c r="G230" s="6"/>
      <c r="H230" s="6">
        <v>138</v>
      </c>
      <c r="I230" s="6">
        <v>44</v>
      </c>
      <c r="J230" s="6">
        <v>182</v>
      </c>
      <c r="K230" s="6"/>
      <c r="L230" s="7">
        <v>41975</v>
      </c>
      <c r="M230" s="6" t="s">
        <v>31</v>
      </c>
    </row>
    <row r="231" spans="1:13" ht="30" x14ac:dyDescent="0.25">
      <c r="A231" s="6">
        <v>217</v>
      </c>
      <c r="B231" s="9" t="s">
        <v>94</v>
      </c>
      <c r="C231" s="6"/>
      <c r="D231" s="6"/>
      <c r="E231" s="6"/>
      <c r="F231" s="6"/>
      <c r="G231" s="6"/>
      <c r="H231" s="6"/>
      <c r="I231" s="6"/>
      <c r="J231" s="6">
        <v>125</v>
      </c>
      <c r="K231" s="6"/>
      <c r="L231" s="7">
        <v>41976</v>
      </c>
      <c r="M231" s="6" t="s">
        <v>32</v>
      </c>
    </row>
    <row r="232" spans="1:13" ht="30" x14ac:dyDescent="0.25">
      <c r="A232" s="6">
        <v>218</v>
      </c>
      <c r="B232" s="9" t="s">
        <v>90</v>
      </c>
      <c r="C232" s="6" t="s">
        <v>42</v>
      </c>
      <c r="D232" s="6"/>
      <c r="E232" s="6"/>
      <c r="F232" s="6"/>
      <c r="G232" s="6"/>
      <c r="H232" s="6"/>
      <c r="I232" s="6"/>
      <c r="J232" s="6">
        <v>79</v>
      </c>
      <c r="K232" s="6"/>
      <c r="L232" s="7">
        <v>41977</v>
      </c>
      <c r="M232" s="6" t="s">
        <v>33</v>
      </c>
    </row>
    <row r="233" spans="1:13" ht="30" x14ac:dyDescent="0.25">
      <c r="A233" s="6">
        <v>219</v>
      </c>
      <c r="B233" s="9" t="s">
        <v>95</v>
      </c>
      <c r="C233" s="6"/>
      <c r="D233" s="6"/>
      <c r="E233" s="6"/>
      <c r="F233" s="6"/>
      <c r="G233" s="6"/>
      <c r="H233" s="6">
        <v>54</v>
      </c>
      <c r="I233" s="6">
        <v>52</v>
      </c>
      <c r="J233" s="6">
        <v>106</v>
      </c>
      <c r="K233" s="6"/>
      <c r="L233" s="7">
        <v>41978</v>
      </c>
      <c r="M233" s="6" t="s">
        <v>34</v>
      </c>
    </row>
    <row r="234" spans="1:13" x14ac:dyDescent="0.25">
      <c r="A234" s="6">
        <v>220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7">
        <v>41979</v>
      </c>
      <c r="M234" s="6" t="s">
        <v>35</v>
      </c>
    </row>
    <row r="235" spans="1:13" x14ac:dyDescent="0.25">
      <c r="A235" s="6">
        <v>221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7">
        <v>41980</v>
      </c>
      <c r="M235" s="6" t="s">
        <v>29</v>
      </c>
    </row>
    <row r="236" spans="1:13" ht="30" x14ac:dyDescent="0.25">
      <c r="A236" s="6">
        <v>222</v>
      </c>
      <c r="B236" s="9" t="s">
        <v>96</v>
      </c>
      <c r="C236" s="6"/>
      <c r="D236" s="6"/>
      <c r="E236" s="6"/>
      <c r="F236" s="6"/>
      <c r="G236" s="6"/>
      <c r="H236" s="6">
        <v>51</v>
      </c>
      <c r="I236" s="6">
        <v>62</v>
      </c>
      <c r="J236" s="6">
        <v>113</v>
      </c>
      <c r="K236" s="6"/>
      <c r="L236" s="7">
        <v>41981</v>
      </c>
      <c r="M236" s="6" t="s">
        <v>30</v>
      </c>
    </row>
    <row r="237" spans="1:13" x14ac:dyDescent="0.25">
      <c r="A237" s="6">
        <v>223</v>
      </c>
      <c r="B237" s="9" t="s">
        <v>97</v>
      </c>
      <c r="C237" s="6"/>
      <c r="D237" s="6"/>
      <c r="E237" s="6"/>
      <c r="F237" s="6"/>
      <c r="G237" s="6"/>
      <c r="H237" s="6">
        <v>55</v>
      </c>
      <c r="I237" s="6">
        <v>66</v>
      </c>
      <c r="J237" s="6">
        <v>121</v>
      </c>
      <c r="K237" s="6"/>
      <c r="L237" s="7">
        <v>41982</v>
      </c>
      <c r="M237" s="6" t="s">
        <v>31</v>
      </c>
    </row>
    <row r="238" spans="1:13" ht="30" x14ac:dyDescent="0.25">
      <c r="A238" s="6">
        <v>224</v>
      </c>
      <c r="B238" s="9" t="s">
        <v>98</v>
      </c>
      <c r="C238" s="6"/>
      <c r="D238" s="6"/>
      <c r="E238" s="6"/>
      <c r="F238" s="6"/>
      <c r="G238" s="6"/>
      <c r="H238" s="6">
        <v>51</v>
      </c>
      <c r="I238" s="6">
        <v>58</v>
      </c>
      <c r="J238" s="6">
        <v>109</v>
      </c>
      <c r="K238" s="6"/>
      <c r="L238" s="7">
        <v>41983</v>
      </c>
      <c r="M238" s="6" t="s">
        <v>32</v>
      </c>
    </row>
    <row r="239" spans="1:13" ht="30" x14ac:dyDescent="0.25">
      <c r="A239" s="6">
        <v>225</v>
      </c>
      <c r="B239" s="9" t="s">
        <v>99</v>
      </c>
      <c r="C239" s="6"/>
      <c r="D239" s="6"/>
      <c r="E239" s="6"/>
      <c r="F239" s="6"/>
      <c r="G239" s="6"/>
      <c r="H239" s="6">
        <v>52</v>
      </c>
      <c r="I239" s="6">
        <v>54</v>
      </c>
      <c r="J239" s="6">
        <v>106</v>
      </c>
      <c r="K239" s="6"/>
      <c r="L239" s="7">
        <v>41984</v>
      </c>
      <c r="M239" s="6" t="s">
        <v>33</v>
      </c>
    </row>
    <row r="240" spans="1:13" x14ac:dyDescent="0.25">
      <c r="A240" s="6">
        <v>226</v>
      </c>
      <c r="B240" s="9" t="s">
        <v>110</v>
      </c>
      <c r="C240" s="6"/>
      <c r="D240" s="6"/>
      <c r="E240" s="6"/>
      <c r="F240" s="6"/>
      <c r="G240" s="6"/>
      <c r="H240" s="6">
        <v>57</v>
      </c>
      <c r="I240" s="6">
        <v>58</v>
      </c>
      <c r="J240" s="6">
        <v>115</v>
      </c>
      <c r="K240" s="6"/>
      <c r="L240" s="7">
        <v>41985</v>
      </c>
      <c r="M240" s="6" t="s">
        <v>34</v>
      </c>
    </row>
    <row r="241" spans="1:13" x14ac:dyDescent="0.25">
      <c r="A241" s="6">
        <v>227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7">
        <v>41986</v>
      </c>
      <c r="M241" s="6" t="s">
        <v>35</v>
      </c>
    </row>
    <row r="242" spans="1:13" x14ac:dyDescent="0.25">
      <c r="A242" s="6">
        <v>228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7">
        <v>41987</v>
      </c>
      <c r="M242" s="6" t="s">
        <v>29</v>
      </c>
    </row>
    <row r="243" spans="1:13" x14ac:dyDescent="0.25">
      <c r="A243" s="6">
        <v>229</v>
      </c>
      <c r="B243" s="6" t="s">
        <v>100</v>
      </c>
      <c r="C243" s="6"/>
      <c r="D243" s="6"/>
      <c r="E243" s="6"/>
      <c r="F243" s="6"/>
      <c r="G243" s="6"/>
      <c r="H243" s="6">
        <v>47</v>
      </c>
      <c r="I243" s="6">
        <v>70</v>
      </c>
      <c r="J243" s="6">
        <v>117</v>
      </c>
      <c r="K243" s="6"/>
      <c r="L243" s="7">
        <v>41988</v>
      </c>
      <c r="M243" s="6" t="s">
        <v>30</v>
      </c>
    </row>
    <row r="244" spans="1:13" x14ac:dyDescent="0.25">
      <c r="A244" s="6">
        <v>230</v>
      </c>
      <c r="B244" s="9" t="s">
        <v>101</v>
      </c>
      <c r="C244" s="6"/>
      <c r="D244" s="6"/>
      <c r="E244" s="6"/>
      <c r="F244" s="6"/>
      <c r="G244" s="6"/>
      <c r="H244" s="6">
        <v>60</v>
      </c>
      <c r="I244" s="6">
        <v>68</v>
      </c>
      <c r="J244" s="6">
        <v>128</v>
      </c>
      <c r="K244" s="6"/>
      <c r="L244" s="7">
        <v>41989</v>
      </c>
      <c r="M244" s="6" t="s">
        <v>31</v>
      </c>
    </row>
    <row r="245" spans="1:13" x14ac:dyDescent="0.25">
      <c r="A245" s="6">
        <v>231</v>
      </c>
      <c r="B245" s="9" t="s">
        <v>102</v>
      </c>
      <c r="C245" s="6"/>
      <c r="D245" s="6"/>
      <c r="E245" s="6"/>
      <c r="F245" s="6"/>
      <c r="G245" s="6"/>
      <c r="H245" s="6">
        <v>57</v>
      </c>
      <c r="I245" s="6">
        <v>55</v>
      </c>
      <c r="J245" s="6">
        <v>112</v>
      </c>
      <c r="K245" s="6"/>
      <c r="L245" s="7">
        <v>41990</v>
      </c>
      <c r="M245" s="6" t="s">
        <v>32</v>
      </c>
    </row>
    <row r="246" spans="1:13" ht="30" x14ac:dyDescent="0.25">
      <c r="A246" s="6">
        <v>232</v>
      </c>
      <c r="B246" s="9" t="s">
        <v>103</v>
      </c>
      <c r="C246" s="6"/>
      <c r="D246" s="6"/>
      <c r="E246" s="6"/>
      <c r="F246" s="6"/>
      <c r="G246" s="6"/>
      <c r="H246" s="6">
        <v>60</v>
      </c>
      <c r="I246" s="6">
        <v>55</v>
      </c>
      <c r="J246" s="6">
        <v>115</v>
      </c>
      <c r="K246" s="6"/>
      <c r="L246" s="7">
        <v>41991</v>
      </c>
      <c r="M246" s="6" t="s">
        <v>33</v>
      </c>
    </row>
    <row r="247" spans="1:13" x14ac:dyDescent="0.25">
      <c r="A247" s="6">
        <v>233</v>
      </c>
      <c r="B247" s="9" t="s">
        <v>104</v>
      </c>
      <c r="C247" s="6"/>
      <c r="D247" s="6"/>
      <c r="E247" s="6"/>
      <c r="F247" s="6"/>
      <c r="G247" s="6"/>
      <c r="H247" s="6">
        <v>53</v>
      </c>
      <c r="I247" s="6">
        <v>44</v>
      </c>
      <c r="J247" s="6">
        <v>97</v>
      </c>
      <c r="K247" s="6"/>
      <c r="L247" s="7">
        <v>41992</v>
      </c>
      <c r="M247" s="6" t="s">
        <v>34</v>
      </c>
    </row>
    <row r="248" spans="1:13" x14ac:dyDescent="0.25">
      <c r="A248" s="6">
        <v>234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7">
        <v>41993</v>
      </c>
      <c r="M248" s="6" t="s">
        <v>35</v>
      </c>
    </row>
    <row r="249" spans="1:13" x14ac:dyDescent="0.25">
      <c r="A249" s="6">
        <v>235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7">
        <v>41994</v>
      </c>
      <c r="M249" s="6" t="s">
        <v>29</v>
      </c>
    </row>
    <row r="250" spans="1:13" x14ac:dyDescent="0.25">
      <c r="A250" s="6">
        <v>236</v>
      </c>
      <c r="B250" s="6" t="s">
        <v>105</v>
      </c>
      <c r="C250" s="6"/>
      <c r="D250" s="6"/>
      <c r="E250" s="6"/>
      <c r="F250" s="6"/>
      <c r="G250" s="6"/>
      <c r="H250" s="6">
        <v>72</v>
      </c>
      <c r="I250" s="6">
        <v>47</v>
      </c>
      <c r="J250" s="6">
        <v>119</v>
      </c>
      <c r="K250" s="6"/>
      <c r="L250" s="7">
        <v>41995</v>
      </c>
      <c r="M250" s="6" t="s">
        <v>30</v>
      </c>
    </row>
    <row r="251" spans="1:13" x14ac:dyDescent="0.25">
      <c r="A251" s="6">
        <v>237</v>
      </c>
      <c r="B251" s="6" t="s">
        <v>107</v>
      </c>
      <c r="C251" s="6"/>
      <c r="D251" s="6"/>
      <c r="E251" s="6"/>
      <c r="F251" s="6"/>
      <c r="G251" s="6"/>
      <c r="H251" s="6">
        <v>41</v>
      </c>
      <c r="I251" s="6">
        <v>64</v>
      </c>
      <c r="J251" s="6">
        <v>105</v>
      </c>
      <c r="K251" s="6"/>
      <c r="L251" s="7">
        <v>41996</v>
      </c>
      <c r="M251" s="6" t="s">
        <v>31</v>
      </c>
    </row>
    <row r="252" spans="1:13" ht="30" x14ac:dyDescent="0.25">
      <c r="A252" s="6">
        <v>238</v>
      </c>
      <c r="B252" s="9" t="s">
        <v>144</v>
      </c>
      <c r="C252" s="6"/>
      <c r="D252" s="6"/>
      <c r="E252" s="6"/>
      <c r="F252" s="6"/>
      <c r="G252" s="6"/>
      <c r="H252" s="6">
        <v>45</v>
      </c>
      <c r="I252" s="6">
        <v>52</v>
      </c>
      <c r="J252" s="6">
        <v>97</v>
      </c>
      <c r="K252" s="6"/>
      <c r="L252" s="7">
        <v>41997</v>
      </c>
      <c r="M252" s="6" t="s">
        <v>32</v>
      </c>
    </row>
    <row r="253" spans="1:13" x14ac:dyDescent="0.25">
      <c r="A253" s="6">
        <v>239</v>
      </c>
      <c r="B253" s="6" t="s">
        <v>145</v>
      </c>
      <c r="C253" s="6"/>
      <c r="D253" s="6"/>
      <c r="E253" s="6"/>
      <c r="F253" s="6"/>
      <c r="G253" s="6"/>
      <c r="H253" s="6">
        <v>42</v>
      </c>
      <c r="I253" s="6">
        <v>39</v>
      </c>
      <c r="J253" s="6">
        <v>81</v>
      </c>
      <c r="K253" s="6"/>
      <c r="L253" s="7">
        <v>41998</v>
      </c>
      <c r="M253" s="6" t="s">
        <v>33</v>
      </c>
    </row>
    <row r="254" spans="1:13" ht="30" x14ac:dyDescent="0.25">
      <c r="A254" s="6">
        <v>240</v>
      </c>
      <c r="B254" s="9" t="s">
        <v>146</v>
      </c>
      <c r="C254" s="6"/>
      <c r="D254" s="6"/>
      <c r="E254" s="6"/>
      <c r="F254" s="6"/>
      <c r="G254" s="6"/>
      <c r="H254" s="6">
        <v>44</v>
      </c>
      <c r="I254" s="6">
        <v>42</v>
      </c>
      <c r="J254" s="6">
        <v>86</v>
      </c>
      <c r="K254" s="6"/>
      <c r="L254" s="7">
        <v>41999</v>
      </c>
      <c r="M254" s="6" t="s">
        <v>34</v>
      </c>
    </row>
    <row r="255" spans="1:13" x14ac:dyDescent="0.25">
      <c r="A255" s="6">
        <v>241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7">
        <v>42000</v>
      </c>
      <c r="M255" s="6" t="s">
        <v>35</v>
      </c>
    </row>
    <row r="256" spans="1:13" x14ac:dyDescent="0.25">
      <c r="A256" s="6">
        <v>242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7">
        <v>42001</v>
      </c>
      <c r="M256" s="6" t="s">
        <v>29</v>
      </c>
    </row>
    <row r="257" spans="1:13" x14ac:dyDescent="0.25">
      <c r="A257" s="6">
        <v>243</v>
      </c>
      <c r="B257" s="9" t="s">
        <v>62</v>
      </c>
      <c r="C257" s="6" t="s">
        <v>42</v>
      </c>
      <c r="D257" s="6"/>
      <c r="E257" s="6"/>
      <c r="F257" s="6"/>
      <c r="G257" s="6"/>
      <c r="H257" s="6">
        <v>53</v>
      </c>
      <c r="I257" s="6">
        <v>44</v>
      </c>
      <c r="J257" s="6">
        <f>SUM(H257:I257)</f>
        <v>97</v>
      </c>
      <c r="K257" s="6"/>
      <c r="L257" s="7">
        <v>42002</v>
      </c>
      <c r="M257" s="6" t="s">
        <v>30</v>
      </c>
    </row>
    <row r="258" spans="1:13" x14ac:dyDescent="0.25">
      <c r="A258" s="6">
        <v>244</v>
      </c>
      <c r="B258" s="9" t="s">
        <v>63</v>
      </c>
      <c r="C258" s="6" t="s">
        <v>42</v>
      </c>
      <c r="D258" s="6"/>
      <c r="E258" s="6"/>
      <c r="F258" s="6"/>
      <c r="G258" s="6"/>
      <c r="H258" s="6">
        <v>52</v>
      </c>
      <c r="I258" s="6">
        <v>45</v>
      </c>
      <c r="J258" s="6">
        <f>SUM(H258:I258)</f>
        <v>97</v>
      </c>
      <c r="K258" s="6"/>
      <c r="L258" s="7">
        <v>42003</v>
      </c>
      <c r="M258" s="6" t="s">
        <v>31</v>
      </c>
    </row>
    <row r="259" spans="1:13" x14ac:dyDescent="0.25">
      <c r="A259" s="6">
        <v>245</v>
      </c>
      <c r="B259" s="6" t="s">
        <v>64</v>
      </c>
      <c r="C259" s="6" t="s">
        <v>42</v>
      </c>
      <c r="D259" s="6"/>
      <c r="E259" s="6"/>
      <c r="F259" s="6"/>
      <c r="G259" s="6"/>
      <c r="H259" s="6">
        <v>53</v>
      </c>
      <c r="I259" s="6">
        <v>44</v>
      </c>
      <c r="J259" s="6">
        <v>97</v>
      </c>
      <c r="K259" s="6"/>
      <c r="L259" s="7">
        <v>42004</v>
      </c>
      <c r="M259" s="6" t="s">
        <v>32</v>
      </c>
    </row>
    <row r="260" spans="1:13" x14ac:dyDescent="0.25">
      <c r="A260" s="6">
        <v>246</v>
      </c>
      <c r="B260" s="9" t="s">
        <v>65</v>
      </c>
      <c r="C260" s="6" t="s">
        <v>42</v>
      </c>
      <c r="D260" s="6"/>
      <c r="E260" s="6"/>
      <c r="F260" s="6"/>
      <c r="G260" s="6"/>
      <c r="H260" s="6">
        <v>49</v>
      </c>
      <c r="I260" s="6">
        <v>51</v>
      </c>
      <c r="J260" s="6">
        <v>100</v>
      </c>
      <c r="K260" s="6"/>
      <c r="L260" s="7">
        <v>42005</v>
      </c>
      <c r="M260" s="6" t="s">
        <v>33</v>
      </c>
    </row>
    <row r="261" spans="1:13" x14ac:dyDescent="0.25">
      <c r="A261" s="6">
        <v>247</v>
      </c>
      <c r="B261" s="6" t="s">
        <v>66</v>
      </c>
      <c r="C261" s="6" t="s">
        <v>42</v>
      </c>
      <c r="D261" s="6"/>
      <c r="E261" s="6"/>
      <c r="F261" s="6"/>
      <c r="G261" s="6"/>
      <c r="H261" s="6">
        <v>51</v>
      </c>
      <c r="I261" s="6">
        <v>63</v>
      </c>
      <c r="J261" s="6">
        <f>SUM(H261:I261)</f>
        <v>114</v>
      </c>
      <c r="K261" s="6"/>
      <c r="L261" s="7">
        <v>42006</v>
      </c>
      <c r="M261" s="6" t="s">
        <v>34</v>
      </c>
    </row>
    <row r="262" spans="1:13" x14ac:dyDescent="0.25">
      <c r="A262" s="6">
        <v>248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7">
        <v>42007</v>
      </c>
      <c r="M262" s="6" t="s">
        <v>35</v>
      </c>
    </row>
    <row r="263" spans="1:13" x14ac:dyDescent="0.25">
      <c r="A263" s="6">
        <v>249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7">
        <v>42008</v>
      </c>
      <c r="M263" s="6" t="s">
        <v>29</v>
      </c>
    </row>
    <row r="264" spans="1:13" x14ac:dyDescent="0.25">
      <c r="A264" s="6">
        <v>250</v>
      </c>
      <c r="B264" s="9" t="s">
        <v>67</v>
      </c>
      <c r="C264" s="6" t="s">
        <v>42</v>
      </c>
      <c r="D264" s="6"/>
      <c r="E264" s="6"/>
      <c r="F264" s="6"/>
      <c r="G264" s="6"/>
      <c r="H264" s="6">
        <v>45</v>
      </c>
      <c r="I264" s="6">
        <v>49</v>
      </c>
      <c r="J264" s="6">
        <f>SUM(H264:I264)</f>
        <v>94</v>
      </c>
      <c r="K264" s="6"/>
      <c r="L264" s="7">
        <v>42009</v>
      </c>
      <c r="M264" s="6" t="s">
        <v>30</v>
      </c>
    </row>
    <row r="265" spans="1:13" x14ac:dyDescent="0.25">
      <c r="A265" s="6">
        <v>251</v>
      </c>
      <c r="B265" s="6" t="s">
        <v>108</v>
      </c>
      <c r="C265" s="6"/>
      <c r="D265" s="6"/>
      <c r="E265" s="6"/>
      <c r="F265" s="6"/>
      <c r="G265" s="6"/>
      <c r="H265" s="6"/>
      <c r="I265" s="6"/>
      <c r="J265" s="6">
        <v>161</v>
      </c>
      <c r="K265" s="6"/>
      <c r="L265" s="7">
        <v>42010</v>
      </c>
      <c r="M265" s="6" t="s">
        <v>31</v>
      </c>
    </row>
    <row r="266" spans="1:13" ht="30" x14ac:dyDescent="0.25">
      <c r="A266" s="6">
        <v>252</v>
      </c>
      <c r="B266" s="9" t="s">
        <v>109</v>
      </c>
      <c r="C266" s="6"/>
      <c r="D266" s="6"/>
      <c r="E266" s="6"/>
      <c r="F266" s="6"/>
      <c r="G266" s="6"/>
      <c r="H266" s="6"/>
      <c r="I266" s="6"/>
      <c r="J266" s="6">
        <v>111</v>
      </c>
      <c r="K266" s="6"/>
      <c r="L266" s="7">
        <v>42011</v>
      </c>
      <c r="M266" s="6" t="s">
        <v>32</v>
      </c>
    </row>
    <row r="267" spans="1:13" x14ac:dyDescent="0.25">
      <c r="A267" s="6">
        <v>253</v>
      </c>
      <c r="B267" s="6" t="s">
        <v>111</v>
      </c>
      <c r="C267" s="6"/>
      <c r="D267" s="6"/>
      <c r="E267" s="6"/>
      <c r="F267" s="6"/>
      <c r="G267" s="6"/>
      <c r="H267" s="6"/>
      <c r="I267" s="6"/>
      <c r="J267" s="6">
        <v>217</v>
      </c>
      <c r="K267" s="6"/>
      <c r="L267" s="7">
        <v>42012</v>
      </c>
      <c r="M267" s="6" t="s">
        <v>33</v>
      </c>
    </row>
    <row r="268" spans="1:13" x14ac:dyDescent="0.25">
      <c r="A268" s="6">
        <v>254</v>
      </c>
      <c r="B268" s="6" t="s">
        <v>112</v>
      </c>
      <c r="C268" s="6"/>
      <c r="D268" s="6"/>
      <c r="E268" s="6"/>
      <c r="F268" s="6"/>
      <c r="G268" s="6"/>
      <c r="H268" s="6"/>
      <c r="I268" s="6"/>
      <c r="J268" s="6" t="s">
        <v>122</v>
      </c>
      <c r="K268" s="6"/>
      <c r="L268" s="7">
        <v>42013</v>
      </c>
      <c r="M268" s="6" t="s">
        <v>34</v>
      </c>
    </row>
    <row r="269" spans="1:13" x14ac:dyDescent="0.25">
      <c r="A269" s="6">
        <v>255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7">
        <v>42014</v>
      </c>
      <c r="M269" s="6" t="s">
        <v>35</v>
      </c>
    </row>
    <row r="270" spans="1:13" x14ac:dyDescent="0.25">
      <c r="A270" s="6">
        <v>256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7">
        <v>42015</v>
      </c>
      <c r="M270" s="6" t="s">
        <v>29</v>
      </c>
    </row>
    <row r="271" spans="1:13" ht="30" x14ac:dyDescent="0.25">
      <c r="A271" s="6">
        <v>257</v>
      </c>
      <c r="B271" s="9" t="s">
        <v>113</v>
      </c>
      <c r="C271" s="6"/>
      <c r="D271" s="6"/>
      <c r="E271" s="6"/>
      <c r="F271" s="6"/>
      <c r="G271" s="6"/>
      <c r="H271" s="6">
        <v>62</v>
      </c>
      <c r="I271" s="6">
        <v>67</v>
      </c>
      <c r="J271" s="6">
        <v>129</v>
      </c>
      <c r="K271" s="6"/>
      <c r="L271" s="7">
        <v>42016</v>
      </c>
      <c r="M271" s="6" t="s">
        <v>30</v>
      </c>
    </row>
    <row r="272" spans="1:13" x14ac:dyDescent="0.25">
      <c r="A272" s="6">
        <v>258</v>
      </c>
      <c r="B272" s="6" t="s">
        <v>119</v>
      </c>
      <c r="C272" s="6"/>
      <c r="D272" s="6"/>
      <c r="E272" s="6"/>
      <c r="F272" s="6"/>
      <c r="G272" s="6"/>
      <c r="H272" s="6">
        <v>47</v>
      </c>
      <c r="I272" s="6">
        <v>44</v>
      </c>
      <c r="J272" s="6">
        <v>91</v>
      </c>
      <c r="K272" s="6"/>
      <c r="L272" s="7">
        <v>42017</v>
      </c>
      <c r="M272" s="6" t="s">
        <v>31</v>
      </c>
    </row>
    <row r="273" spans="1:13" x14ac:dyDescent="0.25">
      <c r="A273" s="6">
        <v>259</v>
      </c>
      <c r="B273" s="9" t="s">
        <v>57</v>
      </c>
      <c r="C273" s="6" t="s">
        <v>42</v>
      </c>
      <c r="D273" s="6"/>
      <c r="E273" s="6"/>
      <c r="F273" s="6"/>
      <c r="G273" s="6"/>
      <c r="H273" s="6">
        <v>46</v>
      </c>
      <c r="I273" s="6">
        <v>50</v>
      </c>
      <c r="J273" s="6">
        <v>96</v>
      </c>
      <c r="K273" s="6"/>
      <c r="L273" s="7">
        <v>42018</v>
      </c>
      <c r="M273" s="6" t="s">
        <v>32</v>
      </c>
    </row>
    <row r="274" spans="1:13" ht="30" x14ac:dyDescent="0.25">
      <c r="A274" s="6">
        <v>260</v>
      </c>
      <c r="B274" s="9" t="s">
        <v>147</v>
      </c>
      <c r="C274" s="6"/>
      <c r="D274" s="6"/>
      <c r="E274" s="6"/>
      <c r="F274" s="6"/>
      <c r="G274" s="6"/>
      <c r="H274" s="6"/>
      <c r="I274" s="6"/>
      <c r="J274" s="6">
        <v>110</v>
      </c>
      <c r="K274" s="6"/>
      <c r="L274" s="7">
        <v>42019</v>
      </c>
      <c r="M274" s="6" t="s">
        <v>33</v>
      </c>
    </row>
    <row r="275" spans="1:13" x14ac:dyDescent="0.25">
      <c r="A275" s="6">
        <v>261</v>
      </c>
      <c r="B275" s="6" t="s">
        <v>114</v>
      </c>
      <c r="C275" s="6"/>
      <c r="D275" s="6"/>
      <c r="E275" s="6"/>
      <c r="F275" s="6"/>
      <c r="G275" s="6"/>
      <c r="H275" s="6">
        <v>58</v>
      </c>
      <c r="I275" s="6">
        <v>48</v>
      </c>
      <c r="J275" s="6">
        <v>106</v>
      </c>
      <c r="K275" s="6"/>
      <c r="L275" s="7">
        <v>42020</v>
      </c>
      <c r="M275" s="6" t="s">
        <v>34</v>
      </c>
    </row>
    <row r="276" spans="1:13" x14ac:dyDescent="0.25">
      <c r="A276" s="6">
        <v>262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7">
        <v>42021</v>
      </c>
      <c r="M276" s="6" t="s">
        <v>35</v>
      </c>
    </row>
    <row r="277" spans="1:13" x14ac:dyDescent="0.25">
      <c r="A277" s="6">
        <v>263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7">
        <v>42022</v>
      </c>
      <c r="M277" s="6" t="s">
        <v>29</v>
      </c>
    </row>
    <row r="278" spans="1:13" ht="30" x14ac:dyDescent="0.25">
      <c r="A278" s="6">
        <v>264</v>
      </c>
      <c r="B278" s="9" t="s">
        <v>115</v>
      </c>
      <c r="C278" s="6"/>
      <c r="D278" s="6"/>
      <c r="E278" s="6"/>
      <c r="F278" s="6"/>
      <c r="G278" s="6"/>
      <c r="H278" s="6">
        <v>54</v>
      </c>
      <c r="I278" s="6">
        <v>63</v>
      </c>
      <c r="J278" s="6">
        <v>117</v>
      </c>
      <c r="K278" s="6"/>
      <c r="L278" s="7">
        <v>42023</v>
      </c>
      <c r="M278" s="6" t="s">
        <v>30</v>
      </c>
    </row>
    <row r="279" spans="1:13" x14ac:dyDescent="0.25">
      <c r="A279" s="6">
        <v>265</v>
      </c>
      <c r="B279" s="6" t="s">
        <v>116</v>
      </c>
      <c r="C279" s="6"/>
      <c r="D279" s="6"/>
      <c r="E279" s="6"/>
      <c r="F279" s="6"/>
      <c r="G279" s="6"/>
      <c r="H279" s="6">
        <v>75</v>
      </c>
      <c r="I279" s="6">
        <v>54</v>
      </c>
      <c r="J279" s="6">
        <v>129</v>
      </c>
      <c r="K279" s="6"/>
      <c r="L279" s="7">
        <v>42024</v>
      </c>
      <c r="M279" s="6" t="s">
        <v>31</v>
      </c>
    </row>
    <row r="280" spans="1:13" x14ac:dyDescent="0.25">
      <c r="A280" s="6">
        <v>266</v>
      </c>
      <c r="B280" s="6" t="s">
        <v>117</v>
      </c>
      <c r="C280" s="6"/>
      <c r="D280" s="6"/>
      <c r="E280" s="6"/>
      <c r="F280" s="6"/>
      <c r="G280" s="6"/>
      <c r="H280" s="6"/>
      <c r="I280" s="6"/>
      <c r="J280" s="6">
        <v>107</v>
      </c>
      <c r="K280" s="6"/>
      <c r="L280" s="7">
        <v>42025</v>
      </c>
      <c r="M280" s="6" t="s">
        <v>32</v>
      </c>
    </row>
    <row r="281" spans="1:13" x14ac:dyDescent="0.25">
      <c r="A281" s="6">
        <v>267</v>
      </c>
      <c r="B281" s="6" t="s">
        <v>118</v>
      </c>
      <c r="C281" s="6"/>
      <c r="D281" s="6"/>
      <c r="E281" s="6"/>
      <c r="F281" s="6"/>
      <c r="G281" s="6"/>
      <c r="H281" s="6">
        <v>52</v>
      </c>
      <c r="I281" s="6">
        <v>48</v>
      </c>
      <c r="J281" s="6">
        <v>100</v>
      </c>
      <c r="K281" s="6"/>
      <c r="L281" s="7">
        <v>42026</v>
      </c>
      <c r="M281" s="6" t="s">
        <v>33</v>
      </c>
    </row>
    <row r="282" spans="1:13" x14ac:dyDescent="0.25">
      <c r="A282" s="6">
        <v>268</v>
      </c>
      <c r="B282" s="6" t="s">
        <v>148</v>
      </c>
      <c r="C282" s="6"/>
      <c r="D282" s="6"/>
      <c r="E282" s="6"/>
      <c r="F282" s="6"/>
      <c r="G282" s="6"/>
      <c r="H282" s="6">
        <v>43</v>
      </c>
      <c r="I282" s="6">
        <v>41</v>
      </c>
      <c r="J282" s="6">
        <v>84</v>
      </c>
      <c r="K282" s="6"/>
      <c r="L282" s="7">
        <v>42027</v>
      </c>
      <c r="M282" s="6" t="s">
        <v>34</v>
      </c>
    </row>
    <row r="283" spans="1:13" x14ac:dyDescent="0.25">
      <c r="A283" s="6">
        <v>269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7">
        <v>42028</v>
      </c>
      <c r="M283" s="6" t="s">
        <v>35</v>
      </c>
    </row>
    <row r="284" spans="1:13" x14ac:dyDescent="0.25">
      <c r="A284" s="6">
        <v>270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7">
        <v>42029</v>
      </c>
      <c r="M284" s="6" t="s">
        <v>29</v>
      </c>
    </row>
    <row r="285" spans="1:13" x14ac:dyDescent="0.25">
      <c r="A285" s="6">
        <v>271</v>
      </c>
      <c r="B285" s="6" t="s">
        <v>41</v>
      </c>
      <c r="C285" s="6" t="s">
        <v>42</v>
      </c>
      <c r="D285" s="6"/>
      <c r="E285" s="6"/>
      <c r="F285" s="6"/>
      <c r="G285" s="6"/>
      <c r="H285" s="6">
        <v>37</v>
      </c>
      <c r="I285" s="6">
        <v>35</v>
      </c>
      <c r="J285" s="6">
        <f>SUM(H285:I285)</f>
        <v>72</v>
      </c>
      <c r="K285" s="6"/>
      <c r="L285" s="7">
        <v>42030</v>
      </c>
      <c r="M285" s="6" t="s">
        <v>30</v>
      </c>
    </row>
    <row r="286" spans="1:13" x14ac:dyDescent="0.25">
      <c r="A286" s="6">
        <v>272</v>
      </c>
      <c r="B286" s="6" t="s">
        <v>43</v>
      </c>
      <c r="C286" s="6" t="s">
        <v>42</v>
      </c>
      <c r="D286" s="6"/>
      <c r="E286" s="6"/>
      <c r="F286" s="6"/>
      <c r="G286" s="6"/>
      <c r="H286" s="6">
        <v>52</v>
      </c>
      <c r="I286" s="6">
        <v>43</v>
      </c>
      <c r="J286" s="6">
        <f>SUM(H286:I286)</f>
        <v>95</v>
      </c>
      <c r="K286" s="6"/>
      <c r="L286" s="7">
        <v>42031</v>
      </c>
      <c r="M286" s="6" t="s">
        <v>31</v>
      </c>
    </row>
    <row r="287" spans="1:13" x14ac:dyDescent="0.25">
      <c r="A287" s="6">
        <v>273</v>
      </c>
      <c r="B287" s="9" t="s">
        <v>46</v>
      </c>
      <c r="C287" s="6" t="s">
        <v>42</v>
      </c>
      <c r="D287" s="6"/>
      <c r="E287" s="6"/>
      <c r="F287" s="6"/>
      <c r="G287" s="6"/>
      <c r="H287" s="6">
        <v>35</v>
      </c>
      <c r="I287" s="6">
        <v>50</v>
      </c>
      <c r="J287" s="6">
        <v>85</v>
      </c>
      <c r="K287" s="6"/>
      <c r="L287" s="7">
        <v>42032</v>
      </c>
      <c r="M287" s="6" t="s">
        <v>32</v>
      </c>
    </row>
    <row r="288" spans="1:13" x14ac:dyDescent="0.25">
      <c r="A288" s="6">
        <v>274</v>
      </c>
      <c r="B288" s="6" t="s">
        <v>120</v>
      </c>
      <c r="C288" s="6"/>
      <c r="D288" s="6"/>
      <c r="E288" s="6"/>
      <c r="F288" s="6"/>
      <c r="G288" s="6"/>
      <c r="H288" s="6"/>
      <c r="I288" s="6"/>
      <c r="J288" s="6">
        <v>208</v>
      </c>
      <c r="K288" s="6"/>
      <c r="L288" s="7">
        <v>42033</v>
      </c>
      <c r="M288" s="6" t="s">
        <v>33</v>
      </c>
    </row>
    <row r="289" spans="1:13" x14ac:dyDescent="0.25">
      <c r="A289" s="6">
        <v>275</v>
      </c>
      <c r="B289" s="6" t="s">
        <v>121</v>
      </c>
      <c r="C289" s="6"/>
      <c r="D289" s="6"/>
      <c r="E289" s="6"/>
      <c r="F289" s="6"/>
      <c r="G289" s="6"/>
      <c r="H289" s="6"/>
      <c r="I289" s="6"/>
      <c r="J289" s="6" t="s">
        <v>122</v>
      </c>
      <c r="K289" s="6"/>
      <c r="L289" s="7">
        <v>42034</v>
      </c>
      <c r="M289" s="6" t="s">
        <v>34</v>
      </c>
    </row>
    <row r="290" spans="1:13" x14ac:dyDescent="0.25">
      <c r="A290" s="6">
        <v>276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7">
        <v>42035</v>
      </c>
      <c r="M290" s="6" t="s">
        <v>35</v>
      </c>
    </row>
    <row r="291" spans="1:13" x14ac:dyDescent="0.25">
      <c r="A291" s="6">
        <v>277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7">
        <v>42036</v>
      </c>
      <c r="M291" s="6" t="s">
        <v>29</v>
      </c>
    </row>
    <row r="292" spans="1:13" x14ac:dyDescent="0.25">
      <c r="A292" s="6">
        <v>278</v>
      </c>
      <c r="B292" s="6" t="s">
        <v>75</v>
      </c>
      <c r="C292" s="6" t="s">
        <v>76</v>
      </c>
      <c r="D292" s="6"/>
      <c r="E292" s="6">
        <v>21040304802</v>
      </c>
      <c r="F292" s="6" t="s">
        <v>78</v>
      </c>
      <c r="G292" s="6"/>
      <c r="H292" s="6">
        <v>62</v>
      </c>
      <c r="I292" s="6">
        <v>60</v>
      </c>
      <c r="J292" s="6">
        <v>122</v>
      </c>
      <c r="K292" s="6"/>
      <c r="L292" s="7">
        <v>42037</v>
      </c>
      <c r="M292" s="6" t="s">
        <v>30</v>
      </c>
    </row>
    <row r="293" spans="1:13" ht="30" x14ac:dyDescent="0.25">
      <c r="A293" s="6">
        <v>279</v>
      </c>
      <c r="B293" s="9" t="s">
        <v>143</v>
      </c>
      <c r="C293" s="6" t="s">
        <v>42</v>
      </c>
      <c r="D293" s="6"/>
      <c r="E293" s="6"/>
      <c r="F293" s="6"/>
      <c r="G293" s="6"/>
      <c r="H293" s="6"/>
      <c r="I293" s="6"/>
      <c r="J293" s="6">
        <v>99</v>
      </c>
      <c r="K293" s="6"/>
      <c r="L293" s="7">
        <v>42038</v>
      </c>
      <c r="M293" s="6" t="s">
        <v>31</v>
      </c>
    </row>
    <row r="294" spans="1:13" x14ac:dyDescent="0.25">
      <c r="A294" s="6">
        <v>280</v>
      </c>
      <c r="B294" s="6" t="s">
        <v>77</v>
      </c>
      <c r="C294" s="6" t="s">
        <v>76</v>
      </c>
      <c r="D294" s="6"/>
      <c r="E294" s="6">
        <v>21040304851</v>
      </c>
      <c r="F294" s="6" t="s">
        <v>79</v>
      </c>
      <c r="G294" s="6"/>
      <c r="H294" s="6">
        <v>81</v>
      </c>
      <c r="I294" s="6">
        <v>81</v>
      </c>
      <c r="J294" s="6">
        <v>162</v>
      </c>
      <c r="K294" s="6"/>
      <c r="L294" s="7">
        <v>42039</v>
      </c>
      <c r="M294" s="6" t="s">
        <v>32</v>
      </c>
    </row>
    <row r="295" spans="1:13" ht="30" x14ac:dyDescent="0.25">
      <c r="A295" s="6">
        <v>281</v>
      </c>
      <c r="B295" s="9" t="s">
        <v>80</v>
      </c>
      <c r="C295" s="6"/>
      <c r="D295" s="6"/>
      <c r="E295" s="6">
        <v>21040305001</v>
      </c>
      <c r="F295" s="6"/>
      <c r="G295" s="6"/>
      <c r="H295" s="6"/>
      <c r="I295" s="6"/>
      <c r="J295" s="6">
        <v>141</v>
      </c>
      <c r="K295" s="6"/>
      <c r="L295" s="7">
        <v>42040</v>
      </c>
      <c r="M295" s="6" t="s">
        <v>33</v>
      </c>
    </row>
    <row r="296" spans="1:13" x14ac:dyDescent="0.25">
      <c r="A296" s="6">
        <v>282</v>
      </c>
      <c r="B296" s="9" t="s">
        <v>82</v>
      </c>
      <c r="C296" s="6"/>
      <c r="D296" s="6"/>
      <c r="E296" s="6"/>
      <c r="F296" s="6"/>
      <c r="G296" s="6"/>
      <c r="H296" s="6"/>
      <c r="I296" s="6"/>
      <c r="J296" s="6">
        <v>127</v>
      </c>
      <c r="K296" s="6"/>
      <c r="L296" s="7">
        <v>42041</v>
      </c>
      <c r="M296" s="6" t="s">
        <v>34</v>
      </c>
    </row>
    <row r="297" spans="1:13" x14ac:dyDescent="0.25">
      <c r="A297" s="6">
        <v>283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7">
        <v>42042</v>
      </c>
      <c r="M297" s="6" t="s">
        <v>35</v>
      </c>
    </row>
    <row r="298" spans="1:13" x14ac:dyDescent="0.25">
      <c r="A298" s="6">
        <v>284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7">
        <v>42043</v>
      </c>
      <c r="M298" s="6" t="s">
        <v>29</v>
      </c>
    </row>
    <row r="299" spans="1:13" x14ac:dyDescent="0.25">
      <c r="A299" s="6">
        <v>285</v>
      </c>
      <c r="B299" s="9" t="s">
        <v>83</v>
      </c>
      <c r="C299" s="6"/>
      <c r="D299" s="6"/>
      <c r="E299" s="6"/>
      <c r="F299" s="6"/>
      <c r="G299" s="6"/>
      <c r="H299" s="6"/>
      <c r="I299" s="6"/>
      <c r="J299" s="6">
        <v>96</v>
      </c>
      <c r="K299" s="6"/>
      <c r="L299" s="7">
        <v>42044</v>
      </c>
      <c r="M299" s="6" t="s">
        <v>30</v>
      </c>
    </row>
    <row r="300" spans="1:13" x14ac:dyDescent="0.25">
      <c r="A300" s="6">
        <v>286</v>
      </c>
      <c r="B300" s="9" t="s">
        <v>84</v>
      </c>
      <c r="C300" s="6"/>
      <c r="D300" s="6"/>
      <c r="E300" s="6"/>
      <c r="F300" s="6"/>
      <c r="G300" s="6"/>
      <c r="H300" s="6">
        <v>59</v>
      </c>
      <c r="I300" s="6">
        <v>69</v>
      </c>
      <c r="J300" s="6">
        <v>128</v>
      </c>
      <c r="K300" s="6"/>
      <c r="L300" s="7">
        <v>42045</v>
      </c>
      <c r="M300" s="6" t="s">
        <v>31</v>
      </c>
    </row>
    <row r="301" spans="1:13" ht="30" x14ac:dyDescent="0.25">
      <c r="A301" s="6">
        <v>287</v>
      </c>
      <c r="B301" s="9" t="s">
        <v>123</v>
      </c>
      <c r="C301" s="6"/>
      <c r="D301" s="6"/>
      <c r="E301" s="6"/>
      <c r="F301" s="6"/>
      <c r="G301" s="6"/>
      <c r="H301" s="6"/>
      <c r="I301" s="6"/>
      <c r="J301" s="6">
        <v>90</v>
      </c>
      <c r="K301" s="6"/>
      <c r="L301" s="7">
        <v>42046</v>
      </c>
      <c r="M301" s="6" t="s">
        <v>32</v>
      </c>
    </row>
    <row r="302" spans="1:13" ht="30" x14ac:dyDescent="0.25">
      <c r="A302" s="6">
        <v>288</v>
      </c>
      <c r="B302" s="9" t="s">
        <v>85</v>
      </c>
      <c r="C302" s="6"/>
      <c r="D302" s="6"/>
      <c r="E302" s="6"/>
      <c r="F302" s="6"/>
      <c r="G302" s="6"/>
      <c r="H302" s="6"/>
      <c r="I302" s="6"/>
      <c r="J302" s="6">
        <v>80</v>
      </c>
      <c r="K302" s="6"/>
      <c r="L302" s="7">
        <v>42047</v>
      </c>
      <c r="M302" s="6" t="s">
        <v>33</v>
      </c>
    </row>
    <row r="303" spans="1:13" ht="30" x14ac:dyDescent="0.25">
      <c r="A303" s="6">
        <v>289</v>
      </c>
      <c r="B303" s="9" t="s">
        <v>88</v>
      </c>
      <c r="C303" s="6"/>
      <c r="D303" s="6"/>
      <c r="E303" s="6"/>
      <c r="F303" s="6"/>
      <c r="G303" s="6"/>
      <c r="H303" s="6">
        <v>63</v>
      </c>
      <c r="I303" s="6">
        <v>57</v>
      </c>
      <c r="J303" s="6">
        <v>120</v>
      </c>
      <c r="K303" s="6"/>
      <c r="L303" s="7">
        <v>42048</v>
      </c>
      <c r="M303" s="6" t="s">
        <v>34</v>
      </c>
    </row>
    <row r="304" spans="1:13" x14ac:dyDescent="0.25">
      <c r="A304" s="6">
        <v>290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7">
        <v>42049</v>
      </c>
      <c r="M304" s="6" t="s">
        <v>35</v>
      </c>
    </row>
    <row r="305" spans="1:13" x14ac:dyDescent="0.25">
      <c r="A305" s="6">
        <v>291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7">
        <v>42050</v>
      </c>
      <c r="M305" s="6" t="s">
        <v>29</v>
      </c>
    </row>
    <row r="306" spans="1:13" x14ac:dyDescent="0.25">
      <c r="A306" s="6">
        <v>292</v>
      </c>
      <c r="B306" s="6" t="s">
        <v>91</v>
      </c>
      <c r="C306" s="6"/>
      <c r="D306" s="6"/>
      <c r="E306" s="6"/>
      <c r="F306" s="6"/>
      <c r="G306" s="6"/>
      <c r="H306" s="6">
        <v>68</v>
      </c>
      <c r="I306" s="6">
        <v>54</v>
      </c>
      <c r="J306" s="6">
        <v>122</v>
      </c>
      <c r="K306" s="6"/>
      <c r="L306" s="7">
        <v>42051</v>
      </c>
      <c r="M306" s="6" t="s">
        <v>30</v>
      </c>
    </row>
    <row r="307" spans="1:13" ht="30" x14ac:dyDescent="0.25">
      <c r="A307" s="6">
        <v>293</v>
      </c>
      <c r="B307" s="9" t="s">
        <v>123</v>
      </c>
      <c r="C307" s="6" t="s">
        <v>42</v>
      </c>
      <c r="D307" s="6"/>
      <c r="E307" s="6"/>
      <c r="F307" s="6"/>
      <c r="G307" s="6"/>
      <c r="H307" s="6"/>
      <c r="I307" s="6"/>
      <c r="J307" s="6">
        <v>90</v>
      </c>
      <c r="K307" s="6"/>
      <c r="L307" s="7">
        <v>42052</v>
      </c>
      <c r="M307" s="6" t="s">
        <v>31</v>
      </c>
    </row>
    <row r="308" spans="1:13" x14ac:dyDescent="0.25">
      <c r="A308" s="6">
        <v>294</v>
      </c>
      <c r="B308" s="6" t="s">
        <v>86</v>
      </c>
      <c r="C308" s="6"/>
      <c r="D308" s="6"/>
      <c r="E308" s="6"/>
      <c r="F308" s="6"/>
      <c r="G308" s="6"/>
      <c r="H308" s="6">
        <v>300</v>
      </c>
      <c r="I308" s="6">
        <v>64</v>
      </c>
      <c r="J308" s="6">
        <v>364</v>
      </c>
      <c r="K308" s="6"/>
      <c r="L308" s="7">
        <v>42053</v>
      </c>
      <c r="M308" s="6" t="s">
        <v>32</v>
      </c>
    </row>
    <row r="309" spans="1:13" x14ac:dyDescent="0.25">
      <c r="A309" s="6">
        <v>295</v>
      </c>
      <c r="B309" s="9" t="s">
        <v>87</v>
      </c>
      <c r="C309" s="6"/>
      <c r="D309" s="6"/>
      <c r="E309" s="6"/>
      <c r="F309" s="6"/>
      <c r="G309" s="6"/>
      <c r="H309" s="6"/>
      <c r="I309" s="6"/>
      <c r="J309" s="6" t="s">
        <v>122</v>
      </c>
      <c r="K309" s="6"/>
      <c r="L309" s="7">
        <v>42054</v>
      </c>
      <c r="M309" s="6" t="s">
        <v>33</v>
      </c>
    </row>
    <row r="310" spans="1:13" x14ac:dyDescent="0.25">
      <c r="A310" s="6">
        <v>296</v>
      </c>
      <c r="B310" s="9" t="s">
        <v>87</v>
      </c>
      <c r="C310" s="6"/>
      <c r="D310" s="6"/>
      <c r="E310" s="6"/>
      <c r="F310" s="6"/>
      <c r="G310" s="6"/>
      <c r="H310" s="6"/>
      <c r="I310" s="6"/>
      <c r="J310" s="6" t="s">
        <v>122</v>
      </c>
      <c r="K310" s="6"/>
      <c r="L310" s="7">
        <v>42055</v>
      </c>
      <c r="M310" s="6" t="s">
        <v>34</v>
      </c>
    </row>
    <row r="311" spans="1:13" x14ac:dyDescent="0.25">
      <c r="A311" s="6">
        <v>297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7">
        <v>42056</v>
      </c>
      <c r="M311" s="6" t="s">
        <v>35</v>
      </c>
    </row>
    <row r="312" spans="1:13" x14ac:dyDescent="0.25">
      <c r="A312" s="6">
        <v>298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7">
        <v>42057</v>
      </c>
      <c r="M312" s="6" t="s">
        <v>29</v>
      </c>
    </row>
    <row r="313" spans="1:13" ht="30" x14ac:dyDescent="0.25">
      <c r="A313" s="6">
        <v>299</v>
      </c>
      <c r="B313" s="9" t="s">
        <v>81</v>
      </c>
      <c r="C313" s="6"/>
      <c r="D313" s="6"/>
      <c r="E313" s="6"/>
      <c r="F313" s="6"/>
      <c r="G313" s="6"/>
      <c r="H313" s="6"/>
      <c r="I313" s="6"/>
      <c r="J313" s="6">
        <v>114</v>
      </c>
      <c r="K313" s="6"/>
      <c r="L313" s="7">
        <v>42058</v>
      </c>
      <c r="M313" s="6" t="s">
        <v>30</v>
      </c>
    </row>
    <row r="314" spans="1:13" ht="30" x14ac:dyDescent="0.25">
      <c r="A314" s="6">
        <v>300</v>
      </c>
      <c r="B314" s="9" t="s">
        <v>89</v>
      </c>
      <c r="C314" s="6"/>
      <c r="D314" s="6"/>
      <c r="E314" s="6"/>
      <c r="F314" s="6"/>
      <c r="G314" s="6"/>
      <c r="H314" s="6">
        <v>56</v>
      </c>
      <c r="I314" s="6">
        <v>56</v>
      </c>
      <c r="J314" s="6">
        <v>112</v>
      </c>
      <c r="K314" s="6"/>
      <c r="L314" s="7">
        <v>42059</v>
      </c>
      <c r="M314" s="6" t="s">
        <v>31</v>
      </c>
    </row>
    <row r="315" spans="1:13" ht="30" x14ac:dyDescent="0.25">
      <c r="A315" s="6">
        <v>301</v>
      </c>
      <c r="B315" s="9" t="s">
        <v>90</v>
      </c>
      <c r="C315" s="6" t="s">
        <v>42</v>
      </c>
      <c r="D315" s="6"/>
      <c r="E315" s="6"/>
      <c r="F315" s="6"/>
      <c r="G315" s="6"/>
      <c r="H315" s="6"/>
      <c r="I315" s="6"/>
      <c r="J315" s="6">
        <v>79</v>
      </c>
      <c r="K315" s="6"/>
      <c r="L315" s="7">
        <v>42060</v>
      </c>
      <c r="M315" s="6" t="s">
        <v>32</v>
      </c>
    </row>
    <row r="316" spans="1:13" x14ac:dyDescent="0.25">
      <c r="A316" s="6">
        <v>302</v>
      </c>
      <c r="B316" s="9" t="s">
        <v>92</v>
      </c>
      <c r="C316" s="6"/>
      <c r="D316" s="6"/>
      <c r="E316" s="6"/>
      <c r="F316" s="6"/>
      <c r="G316" s="6"/>
      <c r="H316" s="6">
        <v>53</v>
      </c>
      <c r="I316" s="6">
        <v>40</v>
      </c>
      <c r="J316" s="6">
        <v>93</v>
      </c>
      <c r="K316" s="6"/>
      <c r="L316" s="7">
        <v>42061</v>
      </c>
      <c r="M316" s="6" t="s">
        <v>33</v>
      </c>
    </row>
    <row r="317" spans="1:13" x14ac:dyDescent="0.25">
      <c r="A317" s="6">
        <v>303</v>
      </c>
      <c r="B317" s="6" t="s">
        <v>93</v>
      </c>
      <c r="C317" s="6"/>
      <c r="D317" s="6"/>
      <c r="E317" s="6"/>
      <c r="F317" s="6"/>
      <c r="G317" s="6"/>
      <c r="H317" s="6">
        <v>138</v>
      </c>
      <c r="I317" s="6">
        <v>44</v>
      </c>
      <c r="J317" s="6">
        <v>182</v>
      </c>
      <c r="K317" s="6"/>
      <c r="L317" s="7">
        <v>42062</v>
      </c>
      <c r="M317" s="6" t="s">
        <v>34</v>
      </c>
    </row>
    <row r="318" spans="1:13" x14ac:dyDescent="0.25">
      <c r="A318" s="6">
        <v>304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7">
        <v>42063</v>
      </c>
      <c r="M318" s="6" t="s">
        <v>35</v>
      </c>
    </row>
    <row r="319" spans="1:13" x14ac:dyDescent="0.25">
      <c r="A319" s="6">
        <v>305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7">
        <v>42064</v>
      </c>
      <c r="M319" s="6" t="s">
        <v>29</v>
      </c>
    </row>
    <row r="320" spans="1:13" ht="30" x14ac:dyDescent="0.25">
      <c r="A320" s="6">
        <v>306</v>
      </c>
      <c r="B320" s="9" t="s">
        <v>94</v>
      </c>
      <c r="C320" s="6"/>
      <c r="D320" s="6"/>
      <c r="E320" s="6"/>
      <c r="F320" s="6"/>
      <c r="G320" s="6"/>
      <c r="H320" s="6"/>
      <c r="I320" s="6"/>
      <c r="J320" s="6">
        <v>125</v>
      </c>
      <c r="K320" s="6"/>
      <c r="L320" s="7">
        <v>42065</v>
      </c>
      <c r="M320" s="6" t="s">
        <v>30</v>
      </c>
    </row>
    <row r="321" spans="1:13" ht="30" x14ac:dyDescent="0.25">
      <c r="A321" s="6">
        <v>307</v>
      </c>
      <c r="B321" s="9" t="s">
        <v>95</v>
      </c>
      <c r="C321" s="6"/>
      <c r="D321" s="6"/>
      <c r="E321" s="6"/>
      <c r="F321" s="6"/>
      <c r="G321" s="6"/>
      <c r="H321" s="6">
        <v>54</v>
      </c>
      <c r="I321" s="6">
        <v>52</v>
      </c>
      <c r="J321" s="6">
        <v>106</v>
      </c>
      <c r="K321" s="6"/>
      <c r="L321" s="7">
        <v>42066</v>
      </c>
      <c r="M321" s="6" t="s">
        <v>31</v>
      </c>
    </row>
    <row r="322" spans="1:13" ht="30" x14ac:dyDescent="0.25">
      <c r="A322" s="6">
        <v>308</v>
      </c>
      <c r="B322" s="9" t="s">
        <v>96</v>
      </c>
      <c r="C322" s="6"/>
      <c r="D322" s="6"/>
      <c r="E322" s="6"/>
      <c r="F322" s="6"/>
      <c r="G322" s="6"/>
      <c r="H322" s="6">
        <v>51</v>
      </c>
      <c r="I322" s="6">
        <v>62</v>
      </c>
      <c r="J322" s="6">
        <v>113</v>
      </c>
      <c r="K322" s="6"/>
      <c r="L322" s="7">
        <v>42067</v>
      </c>
      <c r="M322" s="6" t="s">
        <v>32</v>
      </c>
    </row>
    <row r="323" spans="1:13" x14ac:dyDescent="0.25">
      <c r="A323" s="6">
        <v>309</v>
      </c>
      <c r="B323" s="9" t="s">
        <v>97</v>
      </c>
      <c r="C323" s="6"/>
      <c r="D323" s="6"/>
      <c r="E323" s="6"/>
      <c r="F323" s="6"/>
      <c r="G323" s="6"/>
      <c r="H323" s="6">
        <v>55</v>
      </c>
      <c r="I323" s="6">
        <v>66</v>
      </c>
      <c r="J323" s="6">
        <v>121</v>
      </c>
      <c r="K323" s="6"/>
      <c r="L323" s="7">
        <v>42068</v>
      </c>
      <c r="M323" s="6" t="s">
        <v>33</v>
      </c>
    </row>
    <row r="324" spans="1:13" x14ac:dyDescent="0.25">
      <c r="A324" s="6">
        <v>310</v>
      </c>
      <c r="B324" s="6" t="s">
        <v>127</v>
      </c>
      <c r="C324" s="6" t="s">
        <v>149</v>
      </c>
      <c r="D324" s="6" t="s">
        <v>128</v>
      </c>
      <c r="E324" s="6" t="s">
        <v>150</v>
      </c>
      <c r="F324" s="6" t="s">
        <v>132</v>
      </c>
      <c r="G324" s="6" t="s">
        <v>151</v>
      </c>
      <c r="H324" s="6" t="s">
        <v>152</v>
      </c>
      <c r="I324" s="6" t="s">
        <v>126</v>
      </c>
      <c r="J324" s="6" t="s">
        <v>153</v>
      </c>
      <c r="K324" s="6"/>
      <c r="L324" s="7">
        <v>42069</v>
      </c>
      <c r="M324" s="6" t="s">
        <v>34</v>
      </c>
    </row>
    <row r="325" spans="1:13" x14ac:dyDescent="0.25">
      <c r="A325" s="6">
        <v>311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7">
        <v>42070</v>
      </c>
      <c r="M325" s="6" t="s">
        <v>35</v>
      </c>
    </row>
    <row r="326" spans="1:13" x14ac:dyDescent="0.25">
      <c r="A326" s="6">
        <v>312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7">
        <v>42071</v>
      </c>
      <c r="M326" s="6" t="s">
        <v>29</v>
      </c>
    </row>
    <row r="327" spans="1:13" ht="30" x14ac:dyDescent="0.25">
      <c r="A327" s="6">
        <v>313</v>
      </c>
      <c r="B327" s="9" t="s">
        <v>98</v>
      </c>
      <c r="C327" s="6"/>
      <c r="D327" s="6"/>
      <c r="E327" s="6"/>
      <c r="F327" s="6"/>
      <c r="G327" s="6"/>
      <c r="H327" s="6">
        <v>51</v>
      </c>
      <c r="I327" s="6">
        <v>58</v>
      </c>
      <c r="J327" s="6">
        <v>109</v>
      </c>
      <c r="K327" s="6"/>
      <c r="L327" s="7">
        <v>42072</v>
      </c>
      <c r="M327" s="6" t="s">
        <v>30</v>
      </c>
    </row>
    <row r="328" spans="1:13" ht="30" x14ac:dyDescent="0.25">
      <c r="A328" s="6">
        <v>314</v>
      </c>
      <c r="B328" s="9" t="s">
        <v>99</v>
      </c>
      <c r="C328" s="6"/>
      <c r="D328" s="6"/>
      <c r="E328" s="6"/>
      <c r="F328" s="6"/>
      <c r="G328" s="6"/>
      <c r="H328" s="6">
        <v>52</v>
      </c>
      <c r="I328" s="6">
        <v>54</v>
      </c>
      <c r="J328" s="6">
        <v>106</v>
      </c>
      <c r="K328" s="6"/>
      <c r="L328" s="7">
        <v>42073</v>
      </c>
      <c r="M328" s="6" t="s">
        <v>31</v>
      </c>
    </row>
    <row r="329" spans="1:13" x14ac:dyDescent="0.25">
      <c r="A329" s="6">
        <v>315</v>
      </c>
      <c r="B329" s="9" t="s">
        <v>110</v>
      </c>
      <c r="C329" s="6"/>
      <c r="D329" s="6"/>
      <c r="E329" s="6"/>
      <c r="F329" s="6"/>
      <c r="G329" s="6"/>
      <c r="H329" s="6">
        <v>57</v>
      </c>
      <c r="I329" s="6">
        <v>58</v>
      </c>
      <c r="J329" s="6">
        <v>115</v>
      </c>
      <c r="K329" s="6"/>
      <c r="L329" s="7">
        <v>42074</v>
      </c>
      <c r="M329" s="6" t="s">
        <v>32</v>
      </c>
    </row>
    <row r="330" spans="1:13" x14ac:dyDescent="0.25">
      <c r="A330" s="6">
        <v>316</v>
      </c>
      <c r="B330" s="6" t="s">
        <v>100</v>
      </c>
      <c r="C330" s="6"/>
      <c r="D330" s="6"/>
      <c r="E330" s="6"/>
      <c r="F330" s="6"/>
      <c r="G330" s="6"/>
      <c r="H330" s="6">
        <v>47</v>
      </c>
      <c r="I330" s="6">
        <v>70</v>
      </c>
      <c r="J330" s="6">
        <v>117</v>
      </c>
      <c r="K330" s="6"/>
      <c r="L330" s="7">
        <v>42075</v>
      </c>
      <c r="M330" s="6" t="s">
        <v>33</v>
      </c>
    </row>
    <row r="331" spans="1:13" x14ac:dyDescent="0.25">
      <c r="A331" s="6">
        <v>317</v>
      </c>
      <c r="B331" s="9" t="s">
        <v>101</v>
      </c>
      <c r="C331" s="6"/>
      <c r="D331" s="6"/>
      <c r="E331" s="6"/>
      <c r="F331" s="6"/>
      <c r="G331" s="6"/>
      <c r="H331" s="6">
        <v>60</v>
      </c>
      <c r="I331" s="6">
        <v>68</v>
      </c>
      <c r="J331" s="6">
        <v>128</v>
      </c>
      <c r="K331" s="6"/>
      <c r="L331" s="7">
        <v>42076</v>
      </c>
      <c r="M331" s="6" t="s">
        <v>34</v>
      </c>
    </row>
    <row r="332" spans="1:13" x14ac:dyDescent="0.25">
      <c r="A332" s="6">
        <v>318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7">
        <v>42077</v>
      </c>
      <c r="M332" s="6" t="s">
        <v>35</v>
      </c>
    </row>
    <row r="333" spans="1:13" x14ac:dyDescent="0.25">
      <c r="A333" s="6">
        <v>319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7">
        <v>42078</v>
      </c>
      <c r="M333" s="6" t="s">
        <v>29</v>
      </c>
    </row>
    <row r="334" spans="1:13" x14ac:dyDescent="0.25">
      <c r="A334" s="6">
        <v>320</v>
      </c>
      <c r="B334" s="6" t="s">
        <v>130</v>
      </c>
      <c r="C334" s="6"/>
      <c r="D334" s="6"/>
      <c r="E334" s="6"/>
      <c r="F334" s="6"/>
      <c r="G334" s="6"/>
      <c r="H334" s="6"/>
      <c r="I334" s="6"/>
      <c r="J334" s="6">
        <v>114</v>
      </c>
      <c r="K334" s="6"/>
      <c r="L334" s="7">
        <v>42079</v>
      </c>
      <c r="M334" s="6" t="s">
        <v>30</v>
      </c>
    </row>
    <row r="335" spans="1:13" x14ac:dyDescent="0.25">
      <c r="A335" s="6">
        <v>321</v>
      </c>
      <c r="B335" s="9" t="s">
        <v>102</v>
      </c>
      <c r="C335" s="6"/>
      <c r="D335" s="6"/>
      <c r="E335" s="6"/>
      <c r="F335" s="6"/>
      <c r="G335" s="6"/>
      <c r="H335" s="6">
        <v>57</v>
      </c>
      <c r="I335" s="6">
        <v>55</v>
      </c>
      <c r="J335" s="6">
        <v>112</v>
      </c>
      <c r="K335" s="6"/>
      <c r="L335" s="7">
        <v>42080</v>
      </c>
      <c r="M335" s="6" t="s">
        <v>31</v>
      </c>
    </row>
    <row r="336" spans="1:13" ht="30" x14ac:dyDescent="0.25">
      <c r="A336" s="6">
        <v>322</v>
      </c>
      <c r="B336" s="9" t="s">
        <v>103</v>
      </c>
      <c r="C336" s="6"/>
      <c r="D336" s="6"/>
      <c r="E336" s="6"/>
      <c r="F336" s="6"/>
      <c r="G336" s="6"/>
      <c r="H336" s="6">
        <v>60</v>
      </c>
      <c r="I336" s="6">
        <v>55</v>
      </c>
      <c r="J336" s="6">
        <v>115</v>
      </c>
      <c r="K336" s="6"/>
      <c r="L336" s="7">
        <v>42081</v>
      </c>
      <c r="M336" s="6" t="s">
        <v>32</v>
      </c>
    </row>
    <row r="337" spans="1:13" x14ac:dyDescent="0.25">
      <c r="A337" s="6">
        <v>323</v>
      </c>
      <c r="B337" s="9" t="s">
        <v>104</v>
      </c>
      <c r="C337" s="6"/>
      <c r="D337" s="6"/>
      <c r="E337" s="6"/>
      <c r="F337" s="6"/>
      <c r="G337" s="6"/>
      <c r="H337" s="6">
        <v>53</v>
      </c>
      <c r="I337" s="6">
        <v>44</v>
      </c>
      <c r="J337" s="6">
        <v>97</v>
      </c>
      <c r="K337" s="6"/>
      <c r="L337" s="7">
        <v>42082</v>
      </c>
      <c r="M337" s="6" t="s">
        <v>33</v>
      </c>
    </row>
    <row r="338" spans="1:13" x14ac:dyDescent="0.25">
      <c r="A338" s="6">
        <v>324</v>
      </c>
      <c r="B338" s="6" t="s">
        <v>105</v>
      </c>
      <c r="C338" s="6"/>
      <c r="D338" s="6"/>
      <c r="E338" s="6"/>
      <c r="F338" s="6"/>
      <c r="G338" s="6"/>
      <c r="H338" s="6">
        <v>72</v>
      </c>
      <c r="I338" s="6">
        <v>47</v>
      </c>
      <c r="J338" s="6">
        <v>119</v>
      </c>
      <c r="K338" s="6"/>
      <c r="L338" s="7">
        <v>42083</v>
      </c>
      <c r="M338" s="6" t="s">
        <v>34</v>
      </c>
    </row>
    <row r="339" spans="1:13" x14ac:dyDescent="0.25">
      <c r="A339" s="6">
        <v>325</v>
      </c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7">
        <v>42084</v>
      </c>
      <c r="M339" s="6" t="s">
        <v>35</v>
      </c>
    </row>
    <row r="340" spans="1:13" x14ac:dyDescent="0.25">
      <c r="A340" s="6">
        <v>326</v>
      </c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7">
        <v>42085</v>
      </c>
      <c r="M340" s="6" t="s">
        <v>29</v>
      </c>
    </row>
    <row r="341" spans="1:13" x14ac:dyDescent="0.25">
      <c r="A341" s="6">
        <v>327</v>
      </c>
      <c r="B341" s="6" t="s">
        <v>107</v>
      </c>
      <c r="C341" s="6"/>
      <c r="D341" s="6"/>
      <c r="E341" s="6"/>
      <c r="F341" s="6"/>
      <c r="G341" s="6"/>
      <c r="H341" s="6">
        <v>41</v>
      </c>
      <c r="I341" s="6">
        <v>64</v>
      </c>
      <c r="J341" s="6">
        <v>105</v>
      </c>
      <c r="K341" s="6"/>
      <c r="L341" s="7">
        <v>42086</v>
      </c>
      <c r="M341" s="6" t="s">
        <v>30</v>
      </c>
    </row>
    <row r="342" spans="1:13" x14ac:dyDescent="0.25">
      <c r="A342" s="6">
        <v>328</v>
      </c>
      <c r="B342" s="6" t="s">
        <v>108</v>
      </c>
      <c r="C342" s="6"/>
      <c r="D342" s="6"/>
      <c r="E342" s="6"/>
      <c r="F342" s="6"/>
      <c r="G342" s="6"/>
      <c r="H342" s="6"/>
      <c r="I342" s="6"/>
      <c r="J342" s="6">
        <v>161</v>
      </c>
      <c r="K342" s="6"/>
      <c r="L342" s="7">
        <v>42087</v>
      </c>
      <c r="M342" s="6" t="s">
        <v>31</v>
      </c>
    </row>
    <row r="343" spans="1:13" ht="30" x14ac:dyDescent="0.25">
      <c r="A343" s="6">
        <v>329</v>
      </c>
      <c r="B343" s="9" t="s">
        <v>109</v>
      </c>
      <c r="C343" s="6"/>
      <c r="D343" s="6"/>
      <c r="E343" s="6"/>
      <c r="F343" s="6"/>
      <c r="G343" s="6"/>
      <c r="H343" s="6"/>
      <c r="I343" s="6"/>
      <c r="J343" s="6">
        <v>111</v>
      </c>
      <c r="K343" s="6"/>
      <c r="L343" s="7">
        <v>42088</v>
      </c>
      <c r="M343" s="6" t="s">
        <v>32</v>
      </c>
    </row>
    <row r="344" spans="1:13" x14ac:dyDescent="0.25">
      <c r="A344" s="6">
        <v>330</v>
      </c>
      <c r="B344" s="6" t="s">
        <v>111</v>
      </c>
      <c r="C344" s="6"/>
      <c r="D344" s="6"/>
      <c r="E344" s="6"/>
      <c r="F344" s="6"/>
      <c r="G344" s="6"/>
      <c r="H344" s="6"/>
      <c r="I344" s="6"/>
      <c r="J344" s="6">
        <v>217</v>
      </c>
      <c r="K344" s="6"/>
      <c r="L344" s="7">
        <v>42089</v>
      </c>
      <c r="M344" s="6" t="s">
        <v>33</v>
      </c>
    </row>
    <row r="345" spans="1:13" x14ac:dyDescent="0.25">
      <c r="A345" s="6">
        <v>331</v>
      </c>
      <c r="B345" s="6" t="s">
        <v>112</v>
      </c>
      <c r="C345" s="6"/>
      <c r="D345" s="6"/>
      <c r="E345" s="6"/>
      <c r="F345" s="6"/>
      <c r="G345" s="6"/>
      <c r="H345" s="6"/>
      <c r="I345" s="6"/>
      <c r="J345" s="6" t="s">
        <v>122</v>
      </c>
      <c r="K345" s="6"/>
      <c r="L345" s="7">
        <v>42090</v>
      </c>
      <c r="M345" s="6" t="s">
        <v>34</v>
      </c>
    </row>
    <row r="346" spans="1:13" x14ac:dyDescent="0.25">
      <c r="A346" s="6">
        <v>332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7">
        <v>42091</v>
      </c>
      <c r="M346" s="6" t="s">
        <v>35</v>
      </c>
    </row>
    <row r="347" spans="1:13" x14ac:dyDescent="0.25">
      <c r="A347" s="6">
        <v>333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7">
        <v>42092</v>
      </c>
      <c r="M347" s="6" t="s">
        <v>29</v>
      </c>
    </row>
    <row r="348" spans="1:13" x14ac:dyDescent="0.25">
      <c r="A348" s="6">
        <v>334</v>
      </c>
      <c r="B348" s="6" t="s">
        <v>120</v>
      </c>
      <c r="C348" s="6"/>
      <c r="D348" s="6"/>
      <c r="E348" s="6"/>
      <c r="F348" s="6"/>
      <c r="G348" s="6"/>
      <c r="H348" s="6"/>
      <c r="I348" s="6"/>
      <c r="J348" s="6">
        <v>208</v>
      </c>
      <c r="K348" s="6"/>
      <c r="L348" s="7">
        <v>42093</v>
      </c>
      <c r="M348" s="6" t="s">
        <v>30</v>
      </c>
    </row>
    <row r="349" spans="1:13" x14ac:dyDescent="0.25">
      <c r="A349" s="6">
        <v>335</v>
      </c>
      <c r="B349" s="6" t="s">
        <v>121</v>
      </c>
      <c r="C349" s="6"/>
      <c r="D349" s="6"/>
      <c r="E349" s="6"/>
      <c r="F349" s="6"/>
      <c r="G349" s="6"/>
      <c r="H349" s="6"/>
      <c r="I349" s="6"/>
      <c r="J349" s="6" t="s">
        <v>122</v>
      </c>
      <c r="K349" s="6"/>
      <c r="L349" s="8">
        <v>42094</v>
      </c>
      <c r="M349" s="6" t="s">
        <v>154</v>
      </c>
    </row>
    <row r="350" spans="1:13" x14ac:dyDescent="0.25">
      <c r="A350" s="142" t="s">
        <v>36</v>
      </c>
      <c r="B350" s="142"/>
      <c r="C350" s="142"/>
      <c r="D350" s="142"/>
      <c r="E350" s="142"/>
      <c r="F350" s="142"/>
      <c r="G350" s="142"/>
      <c r="H350" s="142"/>
      <c r="I350" s="142"/>
      <c r="J350" s="142"/>
      <c r="K350" s="142"/>
      <c r="L350" s="142"/>
      <c r="M350" s="142"/>
    </row>
    <row r="351" spans="1:13" x14ac:dyDescent="0.25">
      <c r="A351" s="4">
        <v>1</v>
      </c>
      <c r="B351" s="136" t="s">
        <v>37</v>
      </c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</row>
    <row r="352" spans="1:13" x14ac:dyDescent="0.25">
      <c r="A352" s="4">
        <v>2</v>
      </c>
      <c r="B352" s="136" t="s">
        <v>38</v>
      </c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</row>
    <row r="353" spans="1:13" x14ac:dyDescent="0.25">
      <c r="A353" s="4">
        <v>3</v>
      </c>
      <c r="B353" s="136" t="s">
        <v>39</v>
      </c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</row>
    <row r="354" spans="1:13" x14ac:dyDescent="0.25">
      <c r="A354" s="4">
        <v>4</v>
      </c>
      <c r="B354" s="136" t="s">
        <v>40</v>
      </c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</row>
  </sheetData>
  <mergeCells count="44">
    <mergeCell ref="A7:B7"/>
    <mergeCell ref="C7:D7"/>
    <mergeCell ref="F7:H7"/>
    <mergeCell ref="I7:L7"/>
    <mergeCell ref="A1:M1"/>
    <mergeCell ref="A2:M2"/>
    <mergeCell ref="A3:M3"/>
    <mergeCell ref="A4:D4"/>
    <mergeCell ref="E4:H4"/>
    <mergeCell ref="I4:M4"/>
    <mergeCell ref="A5:D6"/>
    <mergeCell ref="E5:H6"/>
    <mergeCell ref="I5:K5"/>
    <mergeCell ref="L5:M5"/>
    <mergeCell ref="I6:M6"/>
    <mergeCell ref="A8:B8"/>
    <mergeCell ref="C8:D8"/>
    <mergeCell ref="F8:H8"/>
    <mergeCell ref="I8:L8"/>
    <mergeCell ref="A9:B9"/>
    <mergeCell ref="C9:D9"/>
    <mergeCell ref="F9:H9"/>
    <mergeCell ref="I9:L9"/>
    <mergeCell ref="A10:H12"/>
    <mergeCell ref="I10:L10"/>
    <mergeCell ref="I11:L11"/>
    <mergeCell ref="I12:L12"/>
    <mergeCell ref="A13:A14"/>
    <mergeCell ref="B13:B14"/>
    <mergeCell ref="C13:C14"/>
    <mergeCell ref="D13:D14"/>
    <mergeCell ref="E13:E14"/>
    <mergeCell ref="F13:F14"/>
    <mergeCell ref="B351:M351"/>
    <mergeCell ref="B352:M352"/>
    <mergeCell ref="B353:M353"/>
    <mergeCell ref="B354:M354"/>
    <mergeCell ref="G13:G14"/>
    <mergeCell ref="H13:J13"/>
    <mergeCell ref="K13:K14"/>
    <mergeCell ref="L13:L14"/>
    <mergeCell ref="M13:M14"/>
    <mergeCell ref="A350:M350"/>
    <mergeCell ref="B42:D4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8"/>
  <sheetViews>
    <sheetView topLeftCell="A29" workbookViewId="0">
      <selection activeCell="G40" sqref="G40"/>
    </sheetView>
  </sheetViews>
  <sheetFormatPr defaultRowHeight="15" x14ac:dyDescent="0.25"/>
  <sheetData>
    <row r="2" spans="3:14" x14ac:dyDescent="0.25">
      <c r="C2" s="48"/>
      <c r="D2" s="48"/>
      <c r="E2" s="48">
        <f>C2+D2</f>
        <v>0</v>
      </c>
      <c r="F2" s="48"/>
      <c r="G2" s="48"/>
      <c r="H2" s="48">
        <f>F2+G2</f>
        <v>0</v>
      </c>
      <c r="I2" s="48">
        <v>59</v>
      </c>
      <c r="J2" s="48">
        <v>49</v>
      </c>
      <c r="K2" s="48">
        <f>I2+J2</f>
        <v>108</v>
      </c>
      <c r="L2" s="48">
        <f t="shared" ref="L2:M5" si="0">C2+F2+I2</f>
        <v>59</v>
      </c>
      <c r="M2" s="48">
        <f t="shared" si="0"/>
        <v>49</v>
      </c>
      <c r="N2" s="48">
        <f>L2+M2</f>
        <v>108</v>
      </c>
    </row>
    <row r="3" spans="3:14" x14ac:dyDescent="0.25">
      <c r="C3" s="48"/>
      <c r="D3" s="48"/>
      <c r="E3" s="48">
        <f>C3+D3</f>
        <v>0</v>
      </c>
      <c r="F3" s="48"/>
      <c r="G3" s="48"/>
      <c r="H3" s="48">
        <f>F3+G3</f>
        <v>0</v>
      </c>
      <c r="I3" s="48">
        <v>61</v>
      </c>
      <c r="J3" s="48">
        <v>52</v>
      </c>
      <c r="K3" s="48">
        <f>I3+J3</f>
        <v>113</v>
      </c>
      <c r="L3" s="48">
        <f t="shared" si="0"/>
        <v>61</v>
      </c>
      <c r="M3" s="48">
        <f t="shared" si="0"/>
        <v>52</v>
      </c>
      <c r="N3" s="48">
        <f>L3+M3</f>
        <v>113</v>
      </c>
    </row>
    <row r="4" spans="3:14" x14ac:dyDescent="0.25">
      <c r="C4" s="48"/>
      <c r="D4" s="48"/>
      <c r="E4" s="48">
        <f>C4+D4</f>
        <v>0</v>
      </c>
      <c r="F4" s="48"/>
      <c r="G4" s="48"/>
      <c r="H4" s="48">
        <f>F4+G4</f>
        <v>0</v>
      </c>
      <c r="I4" s="48">
        <v>57</v>
      </c>
      <c r="J4" s="48">
        <v>56</v>
      </c>
      <c r="K4" s="48">
        <f>I4+J4</f>
        <v>113</v>
      </c>
      <c r="L4" s="48">
        <f t="shared" si="0"/>
        <v>57</v>
      </c>
      <c r="M4" s="48">
        <f t="shared" si="0"/>
        <v>56</v>
      </c>
      <c r="N4" s="48">
        <f>L4+M4</f>
        <v>113</v>
      </c>
    </row>
    <row r="5" spans="3:14" x14ac:dyDescent="0.25">
      <c r="C5" s="48">
        <v>11</v>
      </c>
      <c r="D5" s="48">
        <v>13</v>
      </c>
      <c r="E5" s="48">
        <f>C5+D5</f>
        <v>24</v>
      </c>
      <c r="F5" s="48">
        <v>15</v>
      </c>
      <c r="G5" s="48">
        <v>15</v>
      </c>
      <c r="H5" s="48">
        <f>F5+G5</f>
        <v>30</v>
      </c>
      <c r="I5" s="48"/>
      <c r="J5" s="48"/>
      <c r="K5" s="48">
        <f>I5+J5</f>
        <v>0</v>
      </c>
      <c r="L5" s="48">
        <f t="shared" si="0"/>
        <v>26</v>
      </c>
      <c r="M5" s="48">
        <f t="shared" si="0"/>
        <v>28</v>
      </c>
      <c r="N5" s="48">
        <f>L5+M5</f>
        <v>54</v>
      </c>
    </row>
    <row r="6" spans="3:14" x14ac:dyDescent="0.25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3:14" x14ac:dyDescent="0.25"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3:14" x14ac:dyDescent="0.25"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3:14" x14ac:dyDescent="0.25">
      <c r="C9" s="48"/>
      <c r="D9" s="48"/>
      <c r="E9" s="48">
        <f>C9+D9</f>
        <v>0</v>
      </c>
      <c r="F9" s="48"/>
      <c r="G9" s="48"/>
      <c r="H9" s="48">
        <f>F9+G9</f>
        <v>0</v>
      </c>
      <c r="I9" s="48">
        <v>57</v>
      </c>
      <c r="J9" s="48">
        <v>53</v>
      </c>
      <c r="K9" s="48">
        <f>I9+J9</f>
        <v>110</v>
      </c>
      <c r="L9" s="48">
        <f t="shared" ref="L9:M12" si="1">C9+F9+I9</f>
        <v>57</v>
      </c>
      <c r="M9" s="48">
        <f t="shared" si="1"/>
        <v>53</v>
      </c>
      <c r="N9" s="48">
        <f>L9+M9</f>
        <v>110</v>
      </c>
    </row>
    <row r="10" spans="3:14" x14ac:dyDescent="0.25">
      <c r="C10" s="48">
        <v>11</v>
      </c>
      <c r="D10" s="48">
        <v>14</v>
      </c>
      <c r="E10" s="48">
        <f>C10+D10</f>
        <v>25</v>
      </c>
      <c r="F10" s="48">
        <v>15</v>
      </c>
      <c r="G10" s="48">
        <v>16</v>
      </c>
      <c r="H10" s="48">
        <f>F10+G10</f>
        <v>31</v>
      </c>
      <c r="I10" s="48"/>
      <c r="J10" s="48"/>
      <c r="K10" s="48">
        <f>I10+J10</f>
        <v>0</v>
      </c>
      <c r="L10" s="48">
        <f>C10+F10+I10</f>
        <v>26</v>
      </c>
      <c r="M10" s="48">
        <f>D10+G10+J10</f>
        <v>30</v>
      </c>
      <c r="N10" s="48">
        <f>L10+M10</f>
        <v>56</v>
      </c>
    </row>
    <row r="11" spans="3:14" x14ac:dyDescent="0.25">
      <c r="C11" s="48">
        <v>7</v>
      </c>
      <c r="D11" s="48">
        <v>9</v>
      </c>
      <c r="E11" s="48">
        <f>C11+D11</f>
        <v>16</v>
      </c>
      <c r="F11" s="48">
        <v>10</v>
      </c>
      <c r="G11" s="48">
        <v>9</v>
      </c>
      <c r="H11" s="48">
        <f>F11+G11</f>
        <v>19</v>
      </c>
      <c r="I11" s="48">
        <v>15</v>
      </c>
      <c r="J11" s="48">
        <v>20</v>
      </c>
      <c r="K11" s="48">
        <f>I11+J11</f>
        <v>35</v>
      </c>
      <c r="L11" s="48">
        <f t="shared" si="1"/>
        <v>32</v>
      </c>
      <c r="M11" s="48">
        <f t="shared" si="1"/>
        <v>38</v>
      </c>
      <c r="N11" s="48">
        <f>L11+M11</f>
        <v>70</v>
      </c>
    </row>
    <row r="12" spans="3:14" x14ac:dyDescent="0.25">
      <c r="C12" s="98">
        <v>0</v>
      </c>
      <c r="D12" s="98">
        <v>0</v>
      </c>
      <c r="E12" s="98">
        <f>C12+D12</f>
        <v>0</v>
      </c>
      <c r="F12" s="98">
        <v>0</v>
      </c>
      <c r="G12" s="98">
        <v>0</v>
      </c>
      <c r="H12" s="98">
        <f>F12+G12</f>
        <v>0</v>
      </c>
      <c r="I12" s="98">
        <v>68</v>
      </c>
      <c r="J12" s="98">
        <v>56</v>
      </c>
      <c r="K12" s="98">
        <f>I12+J12</f>
        <v>124</v>
      </c>
      <c r="L12" s="98">
        <f t="shared" si="1"/>
        <v>68</v>
      </c>
      <c r="M12" s="98">
        <f t="shared" si="1"/>
        <v>56</v>
      </c>
      <c r="N12" s="98">
        <f>L12+M12</f>
        <v>124</v>
      </c>
    </row>
    <row r="13" spans="3:14" x14ac:dyDescent="0.25"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3:14" x14ac:dyDescent="0.25"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3:14" x14ac:dyDescent="0.25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3:14" x14ac:dyDescent="0.25">
      <c r="C16" s="48">
        <v>9</v>
      </c>
      <c r="D16" s="48">
        <v>7</v>
      </c>
      <c r="E16" s="48">
        <f>C16+D16</f>
        <v>16</v>
      </c>
      <c r="F16" s="48">
        <v>12</v>
      </c>
      <c r="G16" s="48">
        <v>9</v>
      </c>
      <c r="H16" s="48">
        <f>F16+G16</f>
        <v>21</v>
      </c>
      <c r="I16" s="48">
        <v>27</v>
      </c>
      <c r="J16" s="48">
        <v>24</v>
      </c>
      <c r="K16" s="48">
        <f>I16+J16</f>
        <v>51</v>
      </c>
      <c r="L16" s="48">
        <f>C16+F16+I16</f>
        <v>48</v>
      </c>
      <c r="M16" s="48">
        <f>D16+G16+J16</f>
        <v>40</v>
      </c>
      <c r="N16" s="48">
        <f>L16+M16</f>
        <v>88</v>
      </c>
    </row>
    <row r="17" spans="3:14" x14ac:dyDescent="0.25">
      <c r="C17" s="98">
        <v>0</v>
      </c>
      <c r="D17" s="98">
        <v>0</v>
      </c>
      <c r="E17" s="98">
        <f>C17+D17</f>
        <v>0</v>
      </c>
      <c r="F17" s="98">
        <v>0</v>
      </c>
      <c r="G17" s="98">
        <v>0</v>
      </c>
      <c r="H17" s="98">
        <f>F17+G17</f>
        <v>0</v>
      </c>
      <c r="I17" s="98">
        <v>92</v>
      </c>
      <c r="J17" s="98">
        <v>0</v>
      </c>
      <c r="K17" s="98">
        <f>I17+J17</f>
        <v>92</v>
      </c>
      <c r="L17" s="98">
        <f t="shared" ref="L17:M19" si="2">C17+F17+I17</f>
        <v>92</v>
      </c>
      <c r="M17" s="98">
        <f t="shared" si="2"/>
        <v>0</v>
      </c>
      <c r="N17" s="98">
        <f>L17+M17</f>
        <v>92</v>
      </c>
    </row>
    <row r="18" spans="3:14" x14ac:dyDescent="0.25">
      <c r="C18" s="98">
        <v>0</v>
      </c>
      <c r="D18" s="98">
        <v>0</v>
      </c>
      <c r="E18" s="98">
        <f>C18+D18</f>
        <v>0</v>
      </c>
      <c r="F18" s="98">
        <v>0</v>
      </c>
      <c r="G18" s="98">
        <v>0</v>
      </c>
      <c r="H18" s="98">
        <f>F18+G18</f>
        <v>0</v>
      </c>
      <c r="I18" s="98">
        <v>0</v>
      </c>
      <c r="J18" s="98">
        <v>94</v>
      </c>
      <c r="K18" s="98">
        <f>I18+J18</f>
        <v>94</v>
      </c>
      <c r="L18" s="98">
        <f t="shared" si="2"/>
        <v>0</v>
      </c>
      <c r="M18" s="98">
        <f t="shared" si="2"/>
        <v>94</v>
      </c>
      <c r="N18" s="98">
        <f>L18+M18</f>
        <v>94</v>
      </c>
    </row>
    <row r="19" spans="3:14" x14ac:dyDescent="0.25">
      <c r="C19" s="48">
        <v>0</v>
      </c>
      <c r="D19" s="48">
        <v>0</v>
      </c>
      <c r="E19" s="48">
        <f>C19+D19</f>
        <v>0</v>
      </c>
      <c r="F19" s="48">
        <v>0</v>
      </c>
      <c r="G19" s="48">
        <v>0</v>
      </c>
      <c r="H19" s="48">
        <f>F19+G19</f>
        <v>0</v>
      </c>
      <c r="I19" s="48">
        <v>46</v>
      </c>
      <c r="J19" s="48">
        <v>69</v>
      </c>
      <c r="K19" s="48">
        <f>I19+J19</f>
        <v>115</v>
      </c>
      <c r="L19" s="48">
        <f t="shared" si="2"/>
        <v>46</v>
      </c>
      <c r="M19" s="48">
        <f t="shared" si="2"/>
        <v>69</v>
      </c>
      <c r="N19" s="48">
        <f>L19+M19</f>
        <v>115</v>
      </c>
    </row>
    <row r="20" spans="3:14" x14ac:dyDescent="0.25">
      <c r="C20" s="48">
        <v>14</v>
      </c>
      <c r="D20" s="48">
        <v>15</v>
      </c>
      <c r="E20" s="48">
        <f>C20+D20</f>
        <v>29</v>
      </c>
      <c r="F20" s="48">
        <v>20</v>
      </c>
      <c r="G20" s="48">
        <v>14</v>
      </c>
      <c r="H20" s="48">
        <f>F20+G20</f>
        <v>34</v>
      </c>
      <c r="I20" s="48">
        <v>17</v>
      </c>
      <c r="J20" s="48">
        <v>24</v>
      </c>
      <c r="K20" s="48">
        <f>I20+J20</f>
        <v>41</v>
      </c>
      <c r="L20" s="48">
        <f>C20+F20+I20</f>
        <v>51</v>
      </c>
      <c r="M20" s="48">
        <f>D20+G20+J20</f>
        <v>53</v>
      </c>
      <c r="N20" s="48">
        <f>L20+M20</f>
        <v>104</v>
      </c>
    </row>
    <row r="21" spans="3:14" x14ac:dyDescent="0.2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3:14" x14ac:dyDescent="0.25"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3:14" x14ac:dyDescent="0.25">
      <c r="C23" s="48">
        <v>18</v>
      </c>
      <c r="D23" s="48">
        <v>14</v>
      </c>
      <c r="E23" s="48">
        <f>C23+D23</f>
        <v>32</v>
      </c>
      <c r="F23" s="48">
        <v>25</v>
      </c>
      <c r="G23" s="48">
        <v>15</v>
      </c>
      <c r="H23" s="48">
        <f>F23+G23</f>
        <v>40</v>
      </c>
      <c r="I23" s="48"/>
      <c r="J23" s="48"/>
      <c r="K23" s="48">
        <f>I23+J23</f>
        <v>0</v>
      </c>
      <c r="L23" s="48">
        <f t="shared" ref="L23:M27" si="3">C23+F23+I23</f>
        <v>43</v>
      </c>
      <c r="M23" s="48">
        <f t="shared" si="3"/>
        <v>29</v>
      </c>
      <c r="N23" s="48">
        <f>L23+M23</f>
        <v>72</v>
      </c>
    </row>
    <row r="24" spans="3:14" x14ac:dyDescent="0.25">
      <c r="C24" s="48">
        <v>9</v>
      </c>
      <c r="D24" s="48">
        <v>11</v>
      </c>
      <c r="E24" s="48">
        <f>C24+D24</f>
        <v>20</v>
      </c>
      <c r="F24" s="48">
        <v>12</v>
      </c>
      <c r="G24" s="48">
        <v>14</v>
      </c>
      <c r="H24" s="48">
        <f>F24+G24</f>
        <v>26</v>
      </c>
      <c r="I24" s="48"/>
      <c r="J24" s="48"/>
      <c r="K24" s="48">
        <f>I24+J24</f>
        <v>0</v>
      </c>
      <c r="L24" s="48">
        <f t="shared" si="3"/>
        <v>21</v>
      </c>
      <c r="M24" s="48">
        <f t="shared" si="3"/>
        <v>25</v>
      </c>
      <c r="N24" s="48">
        <f>L24+M24</f>
        <v>46</v>
      </c>
    </row>
    <row r="25" spans="3:14" x14ac:dyDescent="0.25">
      <c r="C25" s="48">
        <v>17</v>
      </c>
      <c r="D25" s="48">
        <v>19</v>
      </c>
      <c r="E25" s="48">
        <f>C25+D25</f>
        <v>36</v>
      </c>
      <c r="F25" s="48">
        <v>17</v>
      </c>
      <c r="G25" s="48">
        <v>23</v>
      </c>
      <c r="H25" s="48">
        <f>F25+G25</f>
        <v>40</v>
      </c>
      <c r="I25" s="48"/>
      <c r="J25" s="48"/>
      <c r="K25" s="48">
        <f>I25+J25</f>
        <v>0</v>
      </c>
      <c r="L25" s="48">
        <f>C25+F25+I25</f>
        <v>34</v>
      </c>
      <c r="M25" s="48">
        <f>D25+G25+J25</f>
        <v>42</v>
      </c>
      <c r="N25" s="48">
        <f>L25+M25</f>
        <v>76</v>
      </c>
    </row>
    <row r="26" spans="3:14" x14ac:dyDescent="0.25">
      <c r="C26" s="48">
        <v>18</v>
      </c>
      <c r="D26" s="48">
        <v>17</v>
      </c>
      <c r="E26" s="48">
        <f>C26+D26</f>
        <v>35</v>
      </c>
      <c r="F26" s="48">
        <v>21</v>
      </c>
      <c r="G26" s="48">
        <v>17</v>
      </c>
      <c r="H26" s="48">
        <f>F26+G26</f>
        <v>38</v>
      </c>
      <c r="I26" s="48"/>
      <c r="J26" s="48"/>
      <c r="K26" s="48">
        <f>I26+J26</f>
        <v>0</v>
      </c>
      <c r="L26" s="48">
        <f>C26+F26+I26</f>
        <v>39</v>
      </c>
      <c r="M26" s="48">
        <f>D26+G26+J26</f>
        <v>34</v>
      </c>
      <c r="N26" s="48">
        <f>L26+M26</f>
        <v>73</v>
      </c>
    </row>
    <row r="27" spans="3:14" x14ac:dyDescent="0.25">
      <c r="C27" s="48">
        <v>12</v>
      </c>
      <c r="D27" s="48">
        <v>17</v>
      </c>
      <c r="E27" s="48">
        <f>C27+D27</f>
        <v>29</v>
      </c>
      <c r="F27" s="48">
        <v>16</v>
      </c>
      <c r="G27" s="48">
        <v>21</v>
      </c>
      <c r="H27" s="48">
        <f>F27+G27</f>
        <v>37</v>
      </c>
      <c r="I27" s="48"/>
      <c r="J27" s="48"/>
      <c r="K27" s="48">
        <f>I27+J27</f>
        <v>0</v>
      </c>
      <c r="L27" s="48">
        <f t="shared" si="3"/>
        <v>28</v>
      </c>
      <c r="M27" s="48">
        <f t="shared" si="3"/>
        <v>38</v>
      </c>
      <c r="N27" s="48">
        <f>L27+M27</f>
        <v>66</v>
      </c>
    </row>
    <row r="28" spans="3:14" x14ac:dyDescent="0.25">
      <c r="C28" s="126">
        <f t="shared" ref="C28:N28" si="4">SUM(C2:C27)</f>
        <v>126</v>
      </c>
      <c r="D28" s="126">
        <f t="shared" si="4"/>
        <v>136</v>
      </c>
      <c r="E28" s="126">
        <f t="shared" si="4"/>
        <v>262</v>
      </c>
      <c r="F28" s="126">
        <f t="shared" si="4"/>
        <v>163</v>
      </c>
      <c r="G28" s="126">
        <f t="shared" si="4"/>
        <v>153</v>
      </c>
      <c r="H28" s="126">
        <f t="shared" si="4"/>
        <v>316</v>
      </c>
      <c r="I28" s="126">
        <f t="shared" si="4"/>
        <v>499</v>
      </c>
      <c r="J28" s="126">
        <f t="shared" si="4"/>
        <v>497</v>
      </c>
      <c r="K28" s="126">
        <f t="shared" si="4"/>
        <v>996</v>
      </c>
      <c r="L28" s="126">
        <f t="shared" si="4"/>
        <v>788</v>
      </c>
      <c r="M28" s="126">
        <f t="shared" si="4"/>
        <v>786</v>
      </c>
      <c r="N28" s="127">
        <f t="shared" si="4"/>
        <v>1574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autoPageBreaks="0"/>
  </sheetPr>
  <dimension ref="A1:Z485"/>
  <sheetViews>
    <sheetView topLeftCell="A25" zoomScale="90" zoomScaleNormal="90" workbookViewId="0">
      <selection activeCell="B38" sqref="B38"/>
    </sheetView>
  </sheetViews>
  <sheetFormatPr defaultRowHeight="20.25" customHeight="1" x14ac:dyDescent="0.25"/>
  <cols>
    <col min="1" max="1" width="5.85546875" style="14" customWidth="1"/>
    <col min="2" max="2" width="36" style="14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399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275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/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>
        <v>6641226428</v>
      </c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348</v>
      </c>
      <c r="L12" s="185"/>
      <c r="M12" s="185"/>
      <c r="N12" s="185"/>
      <c r="O12" s="185"/>
      <c r="P12" s="185"/>
      <c r="Q12" s="185"/>
      <c r="R12" s="184"/>
      <c r="S12" s="183">
        <v>8280585441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203" t="s">
        <v>202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203"/>
      <c r="T14" s="199"/>
      <c r="U14" s="199"/>
      <c r="Y14" s="15"/>
      <c r="Z14" s="15"/>
    </row>
    <row r="15" spans="1:26" ht="23.25" x14ac:dyDescent="0.25">
      <c r="A15" s="32">
        <v>1</v>
      </c>
      <c r="B15" s="35" t="s">
        <v>400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  <c r="T15" s="34">
        <v>43556</v>
      </c>
      <c r="U15" s="32" t="s">
        <v>30</v>
      </c>
    </row>
    <row r="16" spans="1:26" ht="20.25" customHeight="1" x14ac:dyDescent="0.25">
      <c r="A16" s="12">
        <v>2</v>
      </c>
      <c r="B16" s="13" t="s">
        <v>285</v>
      </c>
      <c r="C16" s="13" t="s">
        <v>42</v>
      </c>
      <c r="D16" s="13"/>
      <c r="E16" s="13"/>
      <c r="F16" s="13"/>
      <c r="G16" s="36">
        <v>12</v>
      </c>
      <c r="H16" s="36">
        <v>15</v>
      </c>
      <c r="I16" s="36">
        <f>G16+H16</f>
        <v>27</v>
      </c>
      <c r="J16" s="48">
        <v>17</v>
      </c>
      <c r="K16" s="48">
        <v>21</v>
      </c>
      <c r="L16" s="36">
        <f>J16+K16</f>
        <v>38</v>
      </c>
      <c r="M16" s="36"/>
      <c r="N16" s="36"/>
      <c r="O16" s="36">
        <f>M16+N16</f>
        <v>0</v>
      </c>
      <c r="P16" s="36">
        <f t="shared" ref="P16:Q18" si="0">G16+J16+M16</f>
        <v>29</v>
      </c>
      <c r="Q16" s="36">
        <f t="shared" si="0"/>
        <v>36</v>
      </c>
      <c r="R16" s="36">
        <f>P16+Q16</f>
        <v>65</v>
      </c>
      <c r="S16" s="13" t="s">
        <v>206</v>
      </c>
      <c r="T16" s="16">
        <v>43557</v>
      </c>
      <c r="U16" s="12" t="s">
        <v>31</v>
      </c>
    </row>
    <row r="17" spans="1:21" ht="15" x14ac:dyDescent="0.25">
      <c r="A17" s="12">
        <v>3</v>
      </c>
      <c r="B17" s="13" t="s">
        <v>391</v>
      </c>
      <c r="C17" s="13" t="s">
        <v>76</v>
      </c>
      <c r="D17" s="13"/>
      <c r="E17" s="13"/>
      <c r="F17" s="13"/>
      <c r="G17" s="36"/>
      <c r="H17" s="36"/>
      <c r="I17" s="36">
        <f>G17+H17</f>
        <v>0</v>
      </c>
      <c r="J17" s="48"/>
      <c r="K17" s="48"/>
      <c r="L17" s="36">
        <f>J17+K17</f>
        <v>0</v>
      </c>
      <c r="M17" s="36">
        <v>31</v>
      </c>
      <c r="N17" s="36">
        <v>35</v>
      </c>
      <c r="O17" s="36">
        <f>M17+N17</f>
        <v>66</v>
      </c>
      <c r="P17" s="36">
        <f t="shared" si="0"/>
        <v>31</v>
      </c>
      <c r="Q17" s="36">
        <f t="shared" si="0"/>
        <v>35</v>
      </c>
      <c r="R17" s="36">
        <f>P17+Q17</f>
        <v>66</v>
      </c>
      <c r="S17" s="13"/>
      <c r="T17" s="16">
        <v>43558</v>
      </c>
      <c r="U17" s="12" t="s">
        <v>32</v>
      </c>
    </row>
    <row r="18" spans="1:21" ht="30" x14ac:dyDescent="0.25">
      <c r="A18" s="12">
        <v>4</v>
      </c>
      <c r="B18" s="25" t="s">
        <v>196</v>
      </c>
      <c r="C18" s="13" t="s">
        <v>42</v>
      </c>
      <c r="D18" s="13"/>
      <c r="E18" s="13"/>
      <c r="F18" s="13"/>
      <c r="G18" s="36">
        <v>10</v>
      </c>
      <c r="H18" s="36">
        <v>15</v>
      </c>
      <c r="I18" s="36">
        <f>G18+H18</f>
        <v>25</v>
      </c>
      <c r="J18" s="36">
        <v>11</v>
      </c>
      <c r="K18" s="36">
        <v>16</v>
      </c>
      <c r="L18" s="36">
        <f>J18+K18</f>
        <v>27</v>
      </c>
      <c r="M18" s="36"/>
      <c r="N18" s="36"/>
      <c r="O18" s="36">
        <f>M18+N18</f>
        <v>0</v>
      </c>
      <c r="P18" s="36">
        <f t="shared" si="0"/>
        <v>21</v>
      </c>
      <c r="Q18" s="36">
        <f t="shared" si="0"/>
        <v>31</v>
      </c>
      <c r="R18" s="36">
        <f>P18+Q18</f>
        <v>52</v>
      </c>
      <c r="S18" s="13" t="s">
        <v>212</v>
      </c>
      <c r="T18" s="16">
        <v>43559</v>
      </c>
      <c r="U18" s="12" t="s">
        <v>33</v>
      </c>
    </row>
    <row r="19" spans="1:21" ht="15" x14ac:dyDescent="0.25">
      <c r="A19" s="12">
        <v>5</v>
      </c>
      <c r="B19" s="13" t="s">
        <v>238</v>
      </c>
      <c r="C19" s="13" t="s">
        <v>76</v>
      </c>
      <c r="D19" s="13"/>
      <c r="E19" s="13"/>
      <c r="F19" s="13"/>
      <c r="G19" s="36">
        <v>0</v>
      </c>
      <c r="H19" s="36">
        <v>0</v>
      </c>
      <c r="I19" s="36">
        <f>G19+H19</f>
        <v>0</v>
      </c>
      <c r="J19" s="36">
        <v>0</v>
      </c>
      <c r="K19" s="36">
        <v>0</v>
      </c>
      <c r="L19" s="36">
        <f>J19+K19</f>
        <v>0</v>
      </c>
      <c r="M19" s="36">
        <v>69</v>
      </c>
      <c r="N19" s="36">
        <v>54</v>
      </c>
      <c r="O19" s="36">
        <f>M19+N19</f>
        <v>123</v>
      </c>
      <c r="P19" s="36">
        <f>G19+J19+M19</f>
        <v>69</v>
      </c>
      <c r="Q19" s="36">
        <f>H19+K19+N19</f>
        <v>54</v>
      </c>
      <c r="R19" s="36">
        <f>P19+Q19</f>
        <v>123</v>
      </c>
      <c r="S19" s="13">
        <v>9439276233</v>
      </c>
      <c r="T19" s="16">
        <v>43560</v>
      </c>
      <c r="U19" s="12" t="s">
        <v>34</v>
      </c>
    </row>
    <row r="20" spans="1:21" ht="30" x14ac:dyDescent="0.25">
      <c r="A20" s="12">
        <v>6</v>
      </c>
      <c r="B20" s="13" t="s">
        <v>180</v>
      </c>
      <c r="C20" s="13" t="s">
        <v>42</v>
      </c>
      <c r="D20" s="13"/>
      <c r="E20" s="13"/>
      <c r="F20" s="13"/>
      <c r="G20" s="36">
        <v>17</v>
      </c>
      <c r="H20" s="36">
        <v>14</v>
      </c>
      <c r="I20" s="36">
        <f>G20+H20</f>
        <v>31</v>
      </c>
      <c r="J20" s="36">
        <v>21</v>
      </c>
      <c r="K20" s="36">
        <v>16</v>
      </c>
      <c r="L20" s="36">
        <f>J20+K20</f>
        <v>37</v>
      </c>
      <c r="M20" s="36"/>
      <c r="N20" s="36"/>
      <c r="O20" s="36">
        <f>M20+N20</f>
        <v>0</v>
      </c>
      <c r="P20" s="36">
        <f>G20+J20+M20</f>
        <v>38</v>
      </c>
      <c r="Q20" s="36">
        <f>H20+K20+N20</f>
        <v>30</v>
      </c>
      <c r="R20" s="36">
        <f>P20+Q20</f>
        <v>68</v>
      </c>
      <c r="S20" s="13" t="s">
        <v>352</v>
      </c>
      <c r="T20" s="16">
        <v>43561</v>
      </c>
      <c r="U20" s="12" t="s">
        <v>35</v>
      </c>
    </row>
    <row r="21" spans="1:21" ht="23.25" x14ac:dyDescent="0.25">
      <c r="A21" s="32">
        <v>7</v>
      </c>
      <c r="B21" s="35"/>
      <c r="C21" s="33"/>
      <c r="D21" s="33"/>
      <c r="E21" s="33"/>
      <c r="F21" s="33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3"/>
      <c r="T21" s="34">
        <v>43562</v>
      </c>
      <c r="U21" s="32" t="s">
        <v>29</v>
      </c>
    </row>
    <row r="22" spans="1:21" ht="21" x14ac:dyDescent="0.25">
      <c r="A22" s="12">
        <v>8</v>
      </c>
      <c r="B22" s="50"/>
      <c r="C22" s="13"/>
      <c r="D22" s="13"/>
      <c r="E22" s="13"/>
      <c r="F22" s="13"/>
      <c r="G22" s="36"/>
      <c r="H22" s="3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6">
        <v>43563</v>
      </c>
      <c r="U22" s="12" t="s">
        <v>30</v>
      </c>
    </row>
    <row r="23" spans="1:21" ht="30" x14ac:dyDescent="0.25">
      <c r="A23" s="12">
        <v>9</v>
      </c>
      <c r="B23" s="13" t="s">
        <v>294</v>
      </c>
      <c r="C23" s="13" t="s">
        <v>42</v>
      </c>
      <c r="D23" s="13"/>
      <c r="E23" s="13"/>
      <c r="F23" s="13"/>
      <c r="G23" s="36">
        <v>17</v>
      </c>
      <c r="H23" s="36">
        <v>21</v>
      </c>
      <c r="I23" s="36">
        <f>G23+H23</f>
        <v>38</v>
      </c>
      <c r="J23" s="36">
        <v>21</v>
      </c>
      <c r="K23" s="36">
        <v>19</v>
      </c>
      <c r="L23" s="36">
        <f>J23+K23</f>
        <v>40</v>
      </c>
      <c r="M23" s="36"/>
      <c r="N23" s="36"/>
      <c r="O23" s="36">
        <f>M23+N23</f>
        <v>0</v>
      </c>
      <c r="P23" s="36">
        <f t="shared" ref="P23:Q27" si="1">G23+J23+M23</f>
        <v>38</v>
      </c>
      <c r="Q23" s="36">
        <f t="shared" si="1"/>
        <v>40</v>
      </c>
      <c r="R23" s="36">
        <f>P23+Q23</f>
        <v>78</v>
      </c>
      <c r="S23" s="13" t="s">
        <v>351</v>
      </c>
      <c r="T23" s="16">
        <v>43564</v>
      </c>
      <c r="U23" s="12" t="s">
        <v>31</v>
      </c>
    </row>
    <row r="24" spans="1:21" ht="30" x14ac:dyDescent="0.25">
      <c r="A24" s="12">
        <v>10</v>
      </c>
      <c r="B24" s="13" t="s">
        <v>182</v>
      </c>
      <c r="C24" s="13" t="s">
        <v>42</v>
      </c>
      <c r="D24" s="13"/>
      <c r="E24" s="13"/>
      <c r="F24" s="13"/>
      <c r="G24" s="36">
        <v>16</v>
      </c>
      <c r="H24" s="36">
        <v>13</v>
      </c>
      <c r="I24" s="36">
        <f>G24+H24</f>
        <v>29</v>
      </c>
      <c r="J24" s="36">
        <v>20</v>
      </c>
      <c r="K24" s="36">
        <v>12</v>
      </c>
      <c r="L24" s="36">
        <f>J24+K24</f>
        <v>32</v>
      </c>
      <c r="M24" s="36"/>
      <c r="N24" s="36"/>
      <c r="O24" s="36">
        <f>M24+N24</f>
        <v>0</v>
      </c>
      <c r="P24" s="36">
        <f t="shared" si="1"/>
        <v>36</v>
      </c>
      <c r="Q24" s="36">
        <f t="shared" si="1"/>
        <v>25</v>
      </c>
      <c r="R24" s="36">
        <f>P24+Q24</f>
        <v>61</v>
      </c>
      <c r="S24" s="13" t="s">
        <v>209</v>
      </c>
      <c r="T24" s="16">
        <v>43565</v>
      </c>
      <c r="U24" s="12" t="s">
        <v>32</v>
      </c>
    </row>
    <row r="25" spans="1:21" ht="30" x14ac:dyDescent="0.25">
      <c r="A25" s="12">
        <v>11</v>
      </c>
      <c r="B25" s="13" t="s">
        <v>286</v>
      </c>
      <c r="C25" s="13" t="s">
        <v>42</v>
      </c>
      <c r="D25" s="13"/>
      <c r="E25" s="13"/>
      <c r="F25" s="13"/>
      <c r="G25" s="36">
        <v>11</v>
      </c>
      <c r="H25" s="36">
        <v>16</v>
      </c>
      <c r="I25" s="36">
        <f>G25+H25</f>
        <v>27</v>
      </c>
      <c r="J25" s="36">
        <v>19.72</v>
      </c>
      <c r="K25" s="36">
        <v>16</v>
      </c>
      <c r="L25" s="36">
        <f>J25+K25</f>
        <v>35.72</v>
      </c>
      <c r="M25" s="36"/>
      <c r="N25" s="36"/>
      <c r="O25" s="36">
        <f>M25+N25</f>
        <v>0</v>
      </c>
      <c r="P25" s="36">
        <f t="shared" si="1"/>
        <v>30.72</v>
      </c>
      <c r="Q25" s="36">
        <f t="shared" si="1"/>
        <v>32</v>
      </c>
      <c r="R25" s="36">
        <f>P25+Q25</f>
        <v>62.72</v>
      </c>
      <c r="S25" s="13" t="s">
        <v>287</v>
      </c>
      <c r="T25" s="16">
        <v>43566</v>
      </c>
      <c r="U25" s="12" t="s">
        <v>33</v>
      </c>
    </row>
    <row r="26" spans="1:21" ht="30" x14ac:dyDescent="0.25">
      <c r="A26" s="12">
        <v>12</v>
      </c>
      <c r="B26" s="13" t="s">
        <v>327</v>
      </c>
      <c r="C26" s="13" t="s">
        <v>42</v>
      </c>
      <c r="D26" s="13"/>
      <c r="E26" s="13"/>
      <c r="F26" s="13"/>
      <c r="G26" s="36">
        <v>12</v>
      </c>
      <c r="H26" s="36">
        <v>14</v>
      </c>
      <c r="I26" s="36">
        <f>G26+H26</f>
        <v>26</v>
      </c>
      <c r="J26" s="36">
        <v>19</v>
      </c>
      <c r="K26" s="36">
        <v>14</v>
      </c>
      <c r="L26" s="36">
        <f>J26+K26</f>
        <v>33</v>
      </c>
      <c r="M26" s="36"/>
      <c r="N26" s="36"/>
      <c r="O26" s="36">
        <f>M26+N26</f>
        <v>0</v>
      </c>
      <c r="P26" s="36">
        <f t="shared" si="1"/>
        <v>31</v>
      </c>
      <c r="Q26" s="36">
        <f t="shared" si="1"/>
        <v>28</v>
      </c>
      <c r="R26" s="36">
        <f>P26+Q26</f>
        <v>59</v>
      </c>
      <c r="S26" s="13" t="s">
        <v>353</v>
      </c>
      <c r="T26" s="16">
        <v>43567</v>
      </c>
      <c r="U26" s="12" t="s">
        <v>34</v>
      </c>
    </row>
    <row r="27" spans="1:21" ht="15" x14ac:dyDescent="0.25">
      <c r="A27" s="12">
        <v>13</v>
      </c>
      <c r="B27" s="13" t="s">
        <v>306</v>
      </c>
      <c r="C27" s="13" t="s">
        <v>42</v>
      </c>
      <c r="D27" s="13"/>
      <c r="E27" s="13"/>
      <c r="F27" s="13"/>
      <c r="G27" s="36">
        <v>17</v>
      </c>
      <c r="H27" s="36">
        <v>15</v>
      </c>
      <c r="I27" s="36">
        <f>G27+H27</f>
        <v>32</v>
      </c>
      <c r="J27" s="36">
        <v>21</v>
      </c>
      <c r="K27" s="36">
        <v>16</v>
      </c>
      <c r="L27" s="36">
        <f>J27+K27</f>
        <v>37</v>
      </c>
      <c r="M27" s="36"/>
      <c r="N27" s="36"/>
      <c r="O27" s="36">
        <f>M27+N27</f>
        <v>0</v>
      </c>
      <c r="P27" s="36">
        <f t="shared" si="1"/>
        <v>38</v>
      </c>
      <c r="Q27" s="36">
        <f t="shared" si="1"/>
        <v>31</v>
      </c>
      <c r="R27" s="36">
        <f>P27+Q27</f>
        <v>69</v>
      </c>
      <c r="S27" s="13">
        <v>8280324122</v>
      </c>
      <c r="T27" s="16">
        <v>43568</v>
      </c>
      <c r="U27" s="12" t="s">
        <v>35</v>
      </c>
    </row>
    <row r="28" spans="1:21" ht="23.25" x14ac:dyDescent="0.25">
      <c r="A28" s="32">
        <v>14</v>
      </c>
      <c r="B28" s="35"/>
      <c r="C28" s="33"/>
      <c r="D28" s="33"/>
      <c r="E28" s="33"/>
      <c r="F28" s="33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3"/>
      <c r="T28" s="34">
        <v>43569</v>
      </c>
      <c r="U28" s="32" t="s">
        <v>29</v>
      </c>
    </row>
    <row r="29" spans="1:21" ht="21" x14ac:dyDescent="0.25">
      <c r="A29" s="12">
        <v>15</v>
      </c>
      <c r="B29" s="50"/>
      <c r="C29" s="13"/>
      <c r="D29" s="13"/>
      <c r="E29" s="13"/>
      <c r="F29" s="13"/>
      <c r="G29" s="36"/>
      <c r="H29" s="36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6">
        <v>43570</v>
      </c>
      <c r="U29" s="12" t="s">
        <v>30</v>
      </c>
    </row>
    <row r="30" spans="1:21" ht="21" x14ac:dyDescent="0.25">
      <c r="A30" s="12">
        <v>16</v>
      </c>
      <c r="B30" s="26" t="s">
        <v>276</v>
      </c>
      <c r="C30" s="13"/>
      <c r="D30" s="13"/>
      <c r="E30" s="13"/>
      <c r="F30" s="13"/>
      <c r="G30" s="36"/>
      <c r="H30" s="36"/>
      <c r="I30" s="36">
        <f>G30+H30</f>
        <v>0</v>
      </c>
      <c r="J30" s="36"/>
      <c r="K30" s="36"/>
      <c r="L30" s="36">
        <f>J30+K30</f>
        <v>0</v>
      </c>
      <c r="M30" s="36"/>
      <c r="N30" s="36"/>
      <c r="O30" s="36">
        <f>M30+N30</f>
        <v>0</v>
      </c>
      <c r="P30" s="36">
        <f t="shared" ref="P30:Q34" si="2">G30+J30+M30</f>
        <v>0</v>
      </c>
      <c r="Q30" s="36">
        <f t="shared" si="2"/>
        <v>0</v>
      </c>
      <c r="R30" s="36">
        <f>P30+Q30</f>
        <v>0</v>
      </c>
      <c r="S30" s="13"/>
      <c r="T30" s="16">
        <v>43571</v>
      </c>
      <c r="U30" s="12" t="s">
        <v>31</v>
      </c>
    </row>
    <row r="31" spans="1:21" ht="21" x14ac:dyDescent="0.25">
      <c r="A31" s="12">
        <v>17</v>
      </c>
      <c r="B31" s="26" t="s">
        <v>276</v>
      </c>
      <c r="C31" s="13"/>
      <c r="D31" s="13"/>
      <c r="E31" s="13"/>
      <c r="F31" s="13"/>
      <c r="G31" s="36"/>
      <c r="H31" s="36"/>
      <c r="I31" s="36">
        <f>G31+H31</f>
        <v>0</v>
      </c>
      <c r="J31" s="36"/>
      <c r="K31" s="36"/>
      <c r="L31" s="36">
        <f>J31+K31</f>
        <v>0</v>
      </c>
      <c r="M31" s="36"/>
      <c r="N31" s="36"/>
      <c r="O31" s="36">
        <f>M31+N31</f>
        <v>0</v>
      </c>
      <c r="P31" s="36">
        <f t="shared" si="2"/>
        <v>0</v>
      </c>
      <c r="Q31" s="36">
        <f t="shared" si="2"/>
        <v>0</v>
      </c>
      <c r="R31" s="36">
        <f>P31+Q31</f>
        <v>0</v>
      </c>
      <c r="S31" s="13"/>
      <c r="T31" s="16">
        <v>43572</v>
      </c>
      <c r="U31" s="12" t="s">
        <v>32</v>
      </c>
    </row>
    <row r="32" spans="1:21" ht="15" x14ac:dyDescent="0.25">
      <c r="A32" s="12">
        <v>18</v>
      </c>
      <c r="B32" s="13" t="s">
        <v>177</v>
      </c>
      <c r="C32" s="13" t="s">
        <v>42</v>
      </c>
      <c r="D32" s="13"/>
      <c r="E32" s="13"/>
      <c r="F32" s="13"/>
      <c r="G32" s="36">
        <v>11</v>
      </c>
      <c r="H32" s="36">
        <v>12</v>
      </c>
      <c r="I32" s="36">
        <f>G32+H32</f>
        <v>23</v>
      </c>
      <c r="J32" s="36">
        <v>15</v>
      </c>
      <c r="K32" s="36">
        <v>14</v>
      </c>
      <c r="L32" s="36">
        <f>J32+K32</f>
        <v>29</v>
      </c>
      <c r="M32" s="36"/>
      <c r="N32" s="36"/>
      <c r="O32" s="36">
        <f>M32+N32</f>
        <v>0</v>
      </c>
      <c r="P32" s="36">
        <f t="shared" si="2"/>
        <v>26</v>
      </c>
      <c r="Q32" s="36">
        <f t="shared" si="2"/>
        <v>26</v>
      </c>
      <c r="R32" s="36">
        <f>P32+Q32</f>
        <v>52</v>
      </c>
      <c r="S32" s="13">
        <v>9438321494</v>
      </c>
      <c r="T32" s="16">
        <v>43573</v>
      </c>
      <c r="U32" s="12" t="s">
        <v>33</v>
      </c>
    </row>
    <row r="33" spans="1:21" ht="15" x14ac:dyDescent="0.25">
      <c r="A33" s="12">
        <v>19</v>
      </c>
      <c r="B33" s="13" t="s">
        <v>184</v>
      </c>
      <c r="C33" s="13" t="s">
        <v>42</v>
      </c>
      <c r="D33" s="13"/>
      <c r="E33" s="13"/>
      <c r="F33" s="13"/>
      <c r="G33" s="36">
        <v>16</v>
      </c>
      <c r="H33" s="36">
        <v>14</v>
      </c>
      <c r="I33" s="36">
        <f>G33+H33</f>
        <v>30</v>
      </c>
      <c r="J33" s="36">
        <v>21</v>
      </c>
      <c r="K33" s="36">
        <v>16</v>
      </c>
      <c r="L33" s="36">
        <f>J33+K33</f>
        <v>37</v>
      </c>
      <c r="M33" s="36"/>
      <c r="N33" s="36"/>
      <c r="O33" s="36">
        <f>M33+N33</f>
        <v>0</v>
      </c>
      <c r="P33" s="36">
        <f t="shared" si="2"/>
        <v>37</v>
      </c>
      <c r="Q33" s="36">
        <f t="shared" si="2"/>
        <v>30</v>
      </c>
      <c r="R33" s="36">
        <f>P33+Q33</f>
        <v>67</v>
      </c>
      <c r="S33" s="13"/>
      <c r="T33" s="16">
        <v>43574</v>
      </c>
      <c r="U33" s="12" t="s">
        <v>34</v>
      </c>
    </row>
    <row r="34" spans="1:21" ht="30" x14ac:dyDescent="0.25">
      <c r="A34" s="12">
        <v>20</v>
      </c>
      <c r="B34" s="13" t="s">
        <v>296</v>
      </c>
      <c r="C34" s="13" t="s">
        <v>42</v>
      </c>
      <c r="D34" s="13"/>
      <c r="E34" s="13"/>
      <c r="F34" s="13"/>
      <c r="G34" s="36">
        <v>11</v>
      </c>
      <c r="H34" s="36">
        <v>15</v>
      </c>
      <c r="I34" s="36">
        <f>G34+H34</f>
        <v>26</v>
      </c>
      <c r="J34" s="36">
        <v>13</v>
      </c>
      <c r="K34" s="36">
        <v>16</v>
      </c>
      <c r="L34" s="36">
        <f>J34+K34</f>
        <v>29</v>
      </c>
      <c r="M34" s="36"/>
      <c r="N34" s="36"/>
      <c r="O34" s="36">
        <f>M34+N34</f>
        <v>0</v>
      </c>
      <c r="P34" s="36">
        <f t="shared" si="2"/>
        <v>24</v>
      </c>
      <c r="Q34" s="36">
        <f t="shared" si="2"/>
        <v>31</v>
      </c>
      <c r="R34" s="36">
        <f>P34+Q34</f>
        <v>55</v>
      </c>
      <c r="S34" s="13" t="s">
        <v>356</v>
      </c>
      <c r="T34" s="16">
        <v>43575</v>
      </c>
      <c r="U34" s="12" t="s">
        <v>35</v>
      </c>
    </row>
    <row r="35" spans="1:21" ht="23.25" x14ac:dyDescent="0.25">
      <c r="A35" s="32">
        <v>21</v>
      </c>
      <c r="B35" s="35"/>
      <c r="C35" s="33"/>
      <c r="D35" s="33"/>
      <c r="E35" s="33"/>
      <c r="F35" s="33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2"/>
      <c r="T35" s="34">
        <v>43576</v>
      </c>
      <c r="U35" s="32" t="s">
        <v>29</v>
      </c>
    </row>
    <row r="36" spans="1:21" ht="20.25" customHeight="1" x14ac:dyDescent="0.25">
      <c r="A36" s="12">
        <v>22</v>
      </c>
      <c r="B36" s="50"/>
      <c r="C36" s="13"/>
      <c r="D36" s="13"/>
      <c r="E36" s="13"/>
      <c r="F36" s="13"/>
      <c r="G36" s="36"/>
      <c r="H36" s="36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6">
        <v>43577</v>
      </c>
      <c r="U36" s="12" t="s">
        <v>30</v>
      </c>
    </row>
    <row r="37" spans="1:21" ht="30" x14ac:dyDescent="0.25">
      <c r="A37" s="12">
        <v>23</v>
      </c>
      <c r="B37" s="13" t="s">
        <v>323</v>
      </c>
      <c r="C37" s="13" t="s">
        <v>42</v>
      </c>
      <c r="D37" s="13"/>
      <c r="E37" s="13"/>
      <c r="F37" s="13"/>
      <c r="G37" s="36">
        <v>18</v>
      </c>
      <c r="H37" s="36">
        <v>17</v>
      </c>
      <c r="I37" s="36">
        <f>G37+H37</f>
        <v>35</v>
      </c>
      <c r="J37" s="36">
        <v>21</v>
      </c>
      <c r="K37" s="36">
        <v>17</v>
      </c>
      <c r="L37" s="36">
        <f>J37+K37</f>
        <v>38</v>
      </c>
      <c r="M37" s="36"/>
      <c r="N37" s="36"/>
      <c r="O37" s="36">
        <f>M37+N37</f>
        <v>0</v>
      </c>
      <c r="P37" s="36">
        <f t="shared" ref="P37:Q41" si="3">G37+J37+M37</f>
        <v>39</v>
      </c>
      <c r="Q37" s="36">
        <f t="shared" si="3"/>
        <v>34</v>
      </c>
      <c r="R37" s="36">
        <f>P37+Q37</f>
        <v>73</v>
      </c>
      <c r="S37" s="13" t="s">
        <v>201</v>
      </c>
      <c r="T37" s="16">
        <v>43578</v>
      </c>
      <c r="U37" s="12" t="s">
        <v>31</v>
      </c>
    </row>
    <row r="38" spans="1:21" ht="15" x14ac:dyDescent="0.25">
      <c r="A38" s="12">
        <v>24</v>
      </c>
      <c r="B38" s="13" t="s">
        <v>392</v>
      </c>
      <c r="C38" s="13" t="s">
        <v>42</v>
      </c>
      <c r="D38" s="13"/>
      <c r="E38" s="13"/>
      <c r="F38" s="13"/>
      <c r="G38" s="36">
        <v>11</v>
      </c>
      <c r="H38" s="36">
        <v>13</v>
      </c>
      <c r="I38" s="36">
        <v>17</v>
      </c>
      <c r="J38" s="36">
        <v>15</v>
      </c>
      <c r="K38" s="36">
        <v>18</v>
      </c>
      <c r="L38" s="36">
        <f>J38+K38</f>
        <v>33</v>
      </c>
      <c r="M38" s="36"/>
      <c r="N38" s="36"/>
      <c r="O38" s="36">
        <f>M38+N38</f>
        <v>0</v>
      </c>
      <c r="P38" s="36">
        <f t="shared" si="3"/>
        <v>26</v>
      </c>
      <c r="Q38" s="36">
        <f t="shared" si="3"/>
        <v>31</v>
      </c>
      <c r="R38" s="36">
        <f>P38+Q38</f>
        <v>57</v>
      </c>
      <c r="S38" s="13">
        <v>8895409426</v>
      </c>
      <c r="T38" s="16">
        <v>43579</v>
      </c>
      <c r="U38" s="12" t="s">
        <v>32</v>
      </c>
    </row>
    <row r="39" spans="1:21" ht="15" x14ac:dyDescent="0.25">
      <c r="A39" s="12">
        <v>25</v>
      </c>
      <c r="B39" s="13" t="s">
        <v>380</v>
      </c>
      <c r="C39" s="13" t="s">
        <v>42</v>
      </c>
      <c r="D39" s="13"/>
      <c r="E39" s="13"/>
      <c r="F39" s="13"/>
      <c r="G39" s="36">
        <v>12</v>
      </c>
      <c r="H39" s="36">
        <v>14</v>
      </c>
      <c r="I39" s="36">
        <f>G39+H39</f>
        <v>26</v>
      </c>
      <c r="J39" s="36">
        <v>15</v>
      </c>
      <c r="K39" s="36">
        <v>17</v>
      </c>
      <c r="L39" s="36">
        <f>J39+K39</f>
        <v>32</v>
      </c>
      <c r="M39" s="36"/>
      <c r="N39" s="36"/>
      <c r="O39" s="36">
        <f>M39+N39</f>
        <v>0</v>
      </c>
      <c r="P39" s="36">
        <f t="shared" si="3"/>
        <v>27</v>
      </c>
      <c r="Q39" s="36">
        <f t="shared" si="3"/>
        <v>31</v>
      </c>
      <c r="R39" s="36">
        <f>P39+Q39</f>
        <v>58</v>
      </c>
      <c r="S39" s="13">
        <v>8658691906</v>
      </c>
      <c r="T39" s="16">
        <v>43580</v>
      </c>
      <c r="U39" s="12" t="s">
        <v>33</v>
      </c>
    </row>
    <row r="40" spans="1:21" ht="30" x14ac:dyDescent="0.25">
      <c r="A40" s="12">
        <v>26</v>
      </c>
      <c r="B40" s="13" t="s">
        <v>322</v>
      </c>
      <c r="C40" s="13" t="s">
        <v>42</v>
      </c>
      <c r="D40" s="13"/>
      <c r="E40" s="13"/>
      <c r="F40" s="13"/>
      <c r="G40" s="36">
        <v>13</v>
      </c>
      <c r="H40" s="36">
        <v>17</v>
      </c>
      <c r="I40" s="36">
        <f>G40+H40</f>
        <v>30</v>
      </c>
      <c r="J40" s="36">
        <v>19</v>
      </c>
      <c r="K40" s="36">
        <v>20</v>
      </c>
      <c r="L40" s="36">
        <f>J40+K40</f>
        <v>39</v>
      </c>
      <c r="M40" s="36"/>
      <c r="N40" s="36"/>
      <c r="O40" s="36">
        <f>M40+N40</f>
        <v>0</v>
      </c>
      <c r="P40" s="36">
        <f t="shared" si="3"/>
        <v>32</v>
      </c>
      <c r="Q40" s="36">
        <f t="shared" si="3"/>
        <v>37</v>
      </c>
      <c r="R40" s="36">
        <f>P40+Q40</f>
        <v>69</v>
      </c>
      <c r="S40" s="13" t="s">
        <v>360</v>
      </c>
      <c r="T40" s="16">
        <v>43581</v>
      </c>
      <c r="U40" s="12" t="s">
        <v>34</v>
      </c>
    </row>
    <row r="41" spans="1:21" ht="30" x14ac:dyDescent="0.25">
      <c r="A41" s="12">
        <v>27</v>
      </c>
      <c r="B41" s="13" t="s">
        <v>263</v>
      </c>
      <c r="C41" s="13" t="s">
        <v>42</v>
      </c>
      <c r="D41" s="13"/>
      <c r="E41" s="13"/>
      <c r="F41" s="13"/>
      <c r="G41" s="36">
        <v>14</v>
      </c>
      <c r="H41" s="36">
        <v>12</v>
      </c>
      <c r="I41" s="36">
        <f>G41+H41</f>
        <v>26</v>
      </c>
      <c r="J41" s="36">
        <v>16</v>
      </c>
      <c r="K41" s="36">
        <v>11</v>
      </c>
      <c r="L41" s="36">
        <f>J41+K41</f>
        <v>27</v>
      </c>
      <c r="M41" s="36"/>
      <c r="N41" s="36"/>
      <c r="O41" s="36">
        <f>M41+N41</f>
        <v>0</v>
      </c>
      <c r="P41" s="36">
        <f t="shared" si="3"/>
        <v>30</v>
      </c>
      <c r="Q41" s="36">
        <f t="shared" si="3"/>
        <v>23</v>
      </c>
      <c r="R41" s="36">
        <f>P41+Q41</f>
        <v>53</v>
      </c>
      <c r="S41" s="13" t="s">
        <v>207</v>
      </c>
      <c r="T41" s="16">
        <v>43582</v>
      </c>
      <c r="U41" s="12" t="s">
        <v>35</v>
      </c>
    </row>
    <row r="42" spans="1:21" ht="23.25" x14ac:dyDescent="0.25">
      <c r="A42" s="32">
        <v>28</v>
      </c>
      <c r="B42" s="35"/>
      <c r="C42" s="33"/>
      <c r="D42" s="33"/>
      <c r="E42" s="33"/>
      <c r="F42" s="33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2"/>
      <c r="T42" s="34">
        <v>43583</v>
      </c>
      <c r="U42" s="32" t="s">
        <v>29</v>
      </c>
    </row>
    <row r="43" spans="1:21" ht="20.25" customHeight="1" x14ac:dyDescent="0.25">
      <c r="A43" s="12">
        <v>29</v>
      </c>
      <c r="B43" s="50"/>
      <c r="C43" s="13"/>
      <c r="D43" s="13"/>
      <c r="E43" s="13"/>
      <c r="F43" s="13"/>
      <c r="G43" s="36"/>
      <c r="H43" s="36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6">
        <v>43584</v>
      </c>
      <c r="U43" s="12" t="s">
        <v>30</v>
      </c>
    </row>
    <row r="44" spans="1:21" ht="23.25" x14ac:dyDescent="0.25">
      <c r="A44" s="12">
        <v>30</v>
      </c>
      <c r="B44" s="51" t="s">
        <v>381</v>
      </c>
      <c r="C44" s="13"/>
      <c r="D44" s="13"/>
      <c r="E44" s="13"/>
      <c r="F44" s="13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13"/>
      <c r="T44" s="16">
        <v>43585</v>
      </c>
      <c r="U44" s="12" t="s">
        <v>31</v>
      </c>
    </row>
    <row r="45" spans="1:21" ht="20.25" customHeight="1" x14ac:dyDescent="0.25">
      <c r="A45" s="12">
        <v>31</v>
      </c>
      <c r="B45" s="13" t="s">
        <v>264</v>
      </c>
      <c r="C45" s="13" t="s">
        <v>42</v>
      </c>
      <c r="D45" s="13"/>
      <c r="E45" s="13"/>
      <c r="F45" s="13"/>
      <c r="G45" s="36">
        <v>13</v>
      </c>
      <c r="H45" s="36">
        <v>9</v>
      </c>
      <c r="I45" s="36">
        <f>G45+H45</f>
        <v>22</v>
      </c>
      <c r="J45" s="36">
        <v>19</v>
      </c>
      <c r="K45" s="36">
        <v>10</v>
      </c>
      <c r="L45" s="36">
        <f>J45+K45</f>
        <v>29</v>
      </c>
      <c r="M45" s="36"/>
      <c r="N45" s="36"/>
      <c r="O45" s="36">
        <f>M45+N45</f>
        <v>0</v>
      </c>
      <c r="P45" s="36">
        <f t="shared" ref="P45:Q48" si="4">G45+J45+M45</f>
        <v>32</v>
      </c>
      <c r="Q45" s="36">
        <f t="shared" si="4"/>
        <v>19</v>
      </c>
      <c r="R45" s="36">
        <f>P45+Q45</f>
        <v>51</v>
      </c>
      <c r="S45" s="13">
        <v>8658769376</v>
      </c>
      <c r="T45" s="16">
        <v>43586</v>
      </c>
      <c r="U45" s="12" t="s">
        <v>32</v>
      </c>
    </row>
    <row r="46" spans="1:21" ht="30" x14ac:dyDescent="0.25">
      <c r="A46" s="12">
        <v>32</v>
      </c>
      <c r="B46" s="13" t="s">
        <v>199</v>
      </c>
      <c r="C46" s="13" t="s">
        <v>42</v>
      </c>
      <c r="D46" s="13"/>
      <c r="E46" s="13"/>
      <c r="F46" s="13"/>
      <c r="G46" s="36">
        <v>12</v>
      </c>
      <c r="H46" s="36">
        <v>14</v>
      </c>
      <c r="I46" s="36">
        <f>G46+H46</f>
        <v>26</v>
      </c>
      <c r="J46" s="36">
        <v>16</v>
      </c>
      <c r="K46" s="36">
        <v>15</v>
      </c>
      <c r="L46" s="36">
        <f>J46+K46</f>
        <v>31</v>
      </c>
      <c r="M46" s="36"/>
      <c r="N46" s="36"/>
      <c r="O46" s="36">
        <f>M46+N46</f>
        <v>0</v>
      </c>
      <c r="P46" s="36">
        <f t="shared" si="4"/>
        <v>28</v>
      </c>
      <c r="Q46" s="36">
        <f t="shared" si="4"/>
        <v>29</v>
      </c>
      <c r="R46" s="36">
        <f>P46+Q46</f>
        <v>57</v>
      </c>
      <c r="S46" s="13" t="s">
        <v>203</v>
      </c>
      <c r="T46" s="16">
        <v>43587</v>
      </c>
      <c r="U46" s="12" t="s">
        <v>33</v>
      </c>
    </row>
    <row r="47" spans="1:21" ht="30" x14ac:dyDescent="0.25">
      <c r="A47" s="12">
        <v>33</v>
      </c>
      <c r="B47" s="13" t="s">
        <v>194</v>
      </c>
      <c r="C47" s="13" t="s">
        <v>42</v>
      </c>
      <c r="D47" s="13"/>
      <c r="E47" s="13"/>
      <c r="F47" s="13"/>
      <c r="G47" s="36">
        <v>13</v>
      </c>
      <c r="H47" s="36">
        <v>10</v>
      </c>
      <c r="I47" s="36">
        <f>G47+H47</f>
        <v>23</v>
      </c>
      <c r="J47" s="36">
        <v>17</v>
      </c>
      <c r="K47" s="36">
        <v>11</v>
      </c>
      <c r="L47" s="36">
        <f>J47+K47</f>
        <v>28</v>
      </c>
      <c r="M47" s="36"/>
      <c r="N47" s="36"/>
      <c r="O47" s="36">
        <f>M47+N47</f>
        <v>0</v>
      </c>
      <c r="P47" s="36">
        <f t="shared" si="4"/>
        <v>30</v>
      </c>
      <c r="Q47" s="36">
        <f t="shared" si="4"/>
        <v>21</v>
      </c>
      <c r="R47" s="36">
        <f>P47+Q47</f>
        <v>51</v>
      </c>
      <c r="S47" s="13" t="s">
        <v>210</v>
      </c>
      <c r="T47" s="16">
        <v>43588</v>
      </c>
      <c r="U47" s="12" t="s">
        <v>34</v>
      </c>
    </row>
    <row r="48" spans="1:21" ht="45" x14ac:dyDescent="0.25">
      <c r="A48" s="12">
        <v>34</v>
      </c>
      <c r="B48" s="13" t="s">
        <v>193</v>
      </c>
      <c r="C48" s="13" t="s">
        <v>42</v>
      </c>
      <c r="D48" s="13"/>
      <c r="E48" s="13"/>
      <c r="F48" s="13"/>
      <c r="G48" s="36">
        <v>18</v>
      </c>
      <c r="H48" s="36">
        <v>14</v>
      </c>
      <c r="I48" s="36">
        <f>G48+H48</f>
        <v>32</v>
      </c>
      <c r="J48" s="36">
        <v>21</v>
      </c>
      <c r="K48" s="36">
        <v>15</v>
      </c>
      <c r="L48" s="36">
        <f>J48+K48</f>
        <v>36</v>
      </c>
      <c r="M48" s="36"/>
      <c r="N48" s="36"/>
      <c r="O48" s="36">
        <f>M48+N48</f>
        <v>0</v>
      </c>
      <c r="P48" s="36">
        <f t="shared" si="4"/>
        <v>39</v>
      </c>
      <c r="Q48" s="36">
        <f t="shared" si="4"/>
        <v>29</v>
      </c>
      <c r="R48" s="36">
        <f>P48+Q48</f>
        <v>68</v>
      </c>
      <c r="S48" s="13" t="s">
        <v>350</v>
      </c>
      <c r="T48" s="16">
        <v>43589</v>
      </c>
      <c r="U48" s="12" t="s">
        <v>35</v>
      </c>
    </row>
    <row r="49" spans="1:21" ht="23.25" x14ac:dyDescent="0.25">
      <c r="A49" s="32">
        <v>35</v>
      </c>
      <c r="B49" s="35"/>
      <c r="C49" s="33"/>
      <c r="D49" s="33"/>
      <c r="E49" s="33"/>
      <c r="F49" s="33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3"/>
      <c r="T49" s="34">
        <v>43590</v>
      </c>
      <c r="U49" s="32" t="s">
        <v>29</v>
      </c>
    </row>
    <row r="50" spans="1:21" ht="21" x14ac:dyDescent="0.25">
      <c r="A50" s="12">
        <v>36</v>
      </c>
      <c r="B50" s="50"/>
      <c r="C50" s="13"/>
      <c r="D50" s="13"/>
      <c r="E50" s="13"/>
      <c r="F50" s="13"/>
      <c r="G50" s="36"/>
      <c r="H50" s="36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6">
        <v>43591</v>
      </c>
      <c r="U50" s="12" t="s">
        <v>30</v>
      </c>
    </row>
    <row r="51" spans="1:21" ht="15" x14ac:dyDescent="0.25">
      <c r="A51" s="12">
        <v>37</v>
      </c>
      <c r="B51" s="13" t="s">
        <v>325</v>
      </c>
      <c r="C51" s="13" t="s">
        <v>42</v>
      </c>
      <c r="D51" s="13"/>
      <c r="E51" s="13"/>
      <c r="F51" s="13"/>
      <c r="G51" s="36">
        <v>15</v>
      </c>
      <c r="H51" s="36">
        <v>13</v>
      </c>
      <c r="I51" s="36">
        <f>G51+H51</f>
        <v>28</v>
      </c>
      <c r="J51" s="36">
        <v>20</v>
      </c>
      <c r="K51" s="36">
        <v>16</v>
      </c>
      <c r="L51" s="36">
        <f>J51+K51</f>
        <v>36</v>
      </c>
      <c r="M51" s="36"/>
      <c r="N51" s="36"/>
      <c r="O51" s="36">
        <f>M51+N51</f>
        <v>0</v>
      </c>
      <c r="P51" s="36">
        <f t="shared" ref="P51:Q55" si="5">G51+J51+M51</f>
        <v>35</v>
      </c>
      <c r="Q51" s="36">
        <f t="shared" si="5"/>
        <v>29</v>
      </c>
      <c r="R51" s="36">
        <f>P51+Q51</f>
        <v>64</v>
      </c>
      <c r="S51" s="13">
        <v>7682990111</v>
      </c>
      <c r="T51" s="16">
        <v>43592</v>
      </c>
      <c r="U51" s="12" t="s">
        <v>31</v>
      </c>
    </row>
    <row r="52" spans="1:21" ht="15" x14ac:dyDescent="0.25">
      <c r="A52" s="12">
        <v>38</v>
      </c>
      <c r="B52" s="13" t="s">
        <v>298</v>
      </c>
      <c r="C52" s="13" t="s">
        <v>42</v>
      </c>
      <c r="D52" s="13"/>
      <c r="E52" s="13"/>
      <c r="F52" s="13"/>
      <c r="G52" s="36">
        <v>9</v>
      </c>
      <c r="H52" s="36">
        <v>11</v>
      </c>
      <c r="I52" s="36">
        <f>G52+H52</f>
        <v>20</v>
      </c>
      <c r="J52" s="36">
        <v>12</v>
      </c>
      <c r="K52" s="36">
        <v>14</v>
      </c>
      <c r="L52" s="36">
        <f>J52+K52</f>
        <v>26</v>
      </c>
      <c r="M52" s="36"/>
      <c r="N52" s="36"/>
      <c r="O52" s="36">
        <f>M52+N52</f>
        <v>0</v>
      </c>
      <c r="P52" s="36">
        <f t="shared" si="5"/>
        <v>21</v>
      </c>
      <c r="Q52" s="36">
        <f t="shared" si="5"/>
        <v>25</v>
      </c>
      <c r="R52" s="36">
        <f>P52+Q52</f>
        <v>46</v>
      </c>
      <c r="S52" s="12">
        <v>9938290516</v>
      </c>
      <c r="T52" s="16">
        <v>43593</v>
      </c>
      <c r="U52" s="12" t="s">
        <v>32</v>
      </c>
    </row>
    <row r="53" spans="1:21" ht="15" x14ac:dyDescent="0.25">
      <c r="A53" s="12">
        <v>39</v>
      </c>
      <c r="B53" s="13" t="s">
        <v>301</v>
      </c>
      <c r="C53" s="13" t="s">
        <v>42</v>
      </c>
      <c r="D53" s="13"/>
      <c r="E53" s="13"/>
      <c r="F53" s="13"/>
      <c r="G53" s="36">
        <v>17</v>
      </c>
      <c r="H53" s="36">
        <v>21</v>
      </c>
      <c r="I53" s="36">
        <f>G53+H53</f>
        <v>38</v>
      </c>
      <c r="J53" s="36">
        <v>23</v>
      </c>
      <c r="K53" s="36">
        <v>20</v>
      </c>
      <c r="L53" s="36">
        <f>J53+K53</f>
        <v>43</v>
      </c>
      <c r="M53" s="36"/>
      <c r="N53" s="36"/>
      <c r="O53" s="36">
        <f>M53+N53</f>
        <v>0</v>
      </c>
      <c r="P53" s="36">
        <f t="shared" si="5"/>
        <v>40</v>
      </c>
      <c r="Q53" s="36">
        <f t="shared" si="5"/>
        <v>41</v>
      </c>
      <c r="R53" s="36">
        <f>P53+Q53</f>
        <v>81</v>
      </c>
      <c r="S53" s="13">
        <v>9938159263</v>
      </c>
      <c r="T53" s="16">
        <v>43594</v>
      </c>
      <c r="U53" s="12" t="s">
        <v>33</v>
      </c>
    </row>
    <row r="54" spans="1:21" ht="30" x14ac:dyDescent="0.25">
      <c r="A54" s="12">
        <v>40</v>
      </c>
      <c r="B54" s="13" t="s">
        <v>181</v>
      </c>
      <c r="C54" s="13" t="s">
        <v>42</v>
      </c>
      <c r="D54" s="13"/>
      <c r="E54" s="13"/>
      <c r="F54" s="13"/>
      <c r="G54" s="36">
        <v>17</v>
      </c>
      <c r="H54" s="36">
        <v>14</v>
      </c>
      <c r="I54" s="36">
        <f>G54+H54</f>
        <v>31</v>
      </c>
      <c r="J54" s="36">
        <v>22</v>
      </c>
      <c r="K54" s="36">
        <v>17</v>
      </c>
      <c r="L54" s="36">
        <f>J54+K54</f>
        <v>39</v>
      </c>
      <c r="M54" s="36"/>
      <c r="N54" s="36"/>
      <c r="O54" s="36">
        <f>M54+N54</f>
        <v>0</v>
      </c>
      <c r="P54" s="36">
        <f t="shared" si="5"/>
        <v>39</v>
      </c>
      <c r="Q54" s="36">
        <f t="shared" si="5"/>
        <v>31</v>
      </c>
      <c r="R54" s="36">
        <f>P54+Q54</f>
        <v>70</v>
      </c>
      <c r="S54" s="13" t="s">
        <v>208</v>
      </c>
      <c r="T54" s="16">
        <v>43595</v>
      </c>
      <c r="U54" s="12" t="s">
        <v>34</v>
      </c>
    </row>
    <row r="55" spans="1:21" ht="15" x14ac:dyDescent="0.25">
      <c r="A55" s="12">
        <v>41</v>
      </c>
      <c r="B55" s="13" t="s">
        <v>393</v>
      </c>
      <c r="C55" s="13" t="s">
        <v>42</v>
      </c>
      <c r="D55" s="13"/>
      <c r="E55" s="13"/>
      <c r="F55" s="13"/>
      <c r="G55" s="36">
        <v>13</v>
      </c>
      <c r="H55" s="36">
        <v>16</v>
      </c>
      <c r="I55" s="36">
        <f>G55+H55</f>
        <v>29</v>
      </c>
      <c r="J55" s="36">
        <v>18</v>
      </c>
      <c r="K55" s="36">
        <v>14</v>
      </c>
      <c r="L55" s="36">
        <f>J55+K55</f>
        <v>32</v>
      </c>
      <c r="M55" s="36"/>
      <c r="N55" s="36"/>
      <c r="O55" s="36">
        <f>M55+N55</f>
        <v>0</v>
      </c>
      <c r="P55" s="36">
        <f t="shared" si="5"/>
        <v>31</v>
      </c>
      <c r="Q55" s="36">
        <f t="shared" si="5"/>
        <v>30</v>
      </c>
      <c r="R55" s="36">
        <f>P55+Q55</f>
        <v>61</v>
      </c>
      <c r="S55" s="13">
        <v>9777598718</v>
      </c>
      <c r="T55" s="16">
        <v>43596</v>
      </c>
      <c r="U55" s="12" t="s">
        <v>35</v>
      </c>
    </row>
    <row r="56" spans="1:21" ht="23.25" x14ac:dyDescent="0.25">
      <c r="A56" s="32">
        <v>42</v>
      </c>
      <c r="B56" s="35"/>
      <c r="C56" s="33"/>
      <c r="D56" s="33"/>
      <c r="E56" s="33"/>
      <c r="F56" s="33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3"/>
      <c r="T56" s="34">
        <v>43597</v>
      </c>
      <c r="U56" s="32" t="s">
        <v>29</v>
      </c>
    </row>
    <row r="57" spans="1:21" ht="21" x14ac:dyDescent="0.25">
      <c r="A57" s="12">
        <v>43</v>
      </c>
      <c r="B57" s="50"/>
      <c r="C57" s="13"/>
      <c r="D57" s="13"/>
      <c r="E57" s="13"/>
      <c r="F57" s="13"/>
      <c r="G57" s="36"/>
      <c r="H57" s="36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6">
        <v>43598</v>
      </c>
      <c r="U57" s="12" t="s">
        <v>30</v>
      </c>
    </row>
    <row r="58" spans="1:21" ht="30" x14ac:dyDescent="0.25">
      <c r="A58" s="12">
        <v>44</v>
      </c>
      <c r="B58" s="13" t="s">
        <v>189</v>
      </c>
      <c r="C58" s="13" t="s">
        <v>42</v>
      </c>
      <c r="D58" s="13"/>
      <c r="E58" s="13"/>
      <c r="F58" s="13"/>
      <c r="G58" s="36">
        <v>11</v>
      </c>
      <c r="H58" s="36">
        <v>14</v>
      </c>
      <c r="I58" s="36">
        <f>G58+H58</f>
        <v>25</v>
      </c>
      <c r="J58" s="36">
        <v>17</v>
      </c>
      <c r="K58" s="36">
        <v>13</v>
      </c>
      <c r="L58" s="36">
        <f>J58+K58</f>
        <v>30</v>
      </c>
      <c r="M58" s="36"/>
      <c r="N58" s="36"/>
      <c r="O58" s="36">
        <f>M58+N58</f>
        <v>0</v>
      </c>
      <c r="P58" s="36">
        <f>G58+J58+M58</f>
        <v>28</v>
      </c>
      <c r="Q58" s="36">
        <f>H58+K58+N58</f>
        <v>27</v>
      </c>
      <c r="R58" s="36">
        <f>P58+Q58</f>
        <v>55</v>
      </c>
      <c r="S58" s="13" t="s">
        <v>358</v>
      </c>
      <c r="T58" s="16">
        <v>43599</v>
      </c>
      <c r="U58" s="12" t="s">
        <v>31</v>
      </c>
    </row>
    <row r="59" spans="1:21" s="18" customFormat="1" ht="23.25" x14ac:dyDescent="0.25">
      <c r="A59" s="13">
        <v>45</v>
      </c>
      <c r="B59" s="51" t="s">
        <v>61</v>
      </c>
      <c r="C59" s="13"/>
      <c r="D59" s="13"/>
      <c r="E59" s="13"/>
      <c r="F59" s="13"/>
      <c r="G59" s="36"/>
      <c r="H59" s="36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52">
        <v>43600</v>
      </c>
      <c r="U59" s="12" t="s">
        <v>32</v>
      </c>
    </row>
    <row r="60" spans="1:21" ht="15" x14ac:dyDescent="0.25">
      <c r="A60" s="12">
        <v>46</v>
      </c>
      <c r="B60" s="13" t="s">
        <v>299</v>
      </c>
      <c r="C60" s="13" t="s">
        <v>42</v>
      </c>
      <c r="D60" s="13"/>
      <c r="E60" s="13"/>
      <c r="F60" s="13"/>
      <c r="G60" s="36">
        <v>13</v>
      </c>
      <c r="H60" s="36">
        <v>17</v>
      </c>
      <c r="I60" s="36">
        <f>G60+H60</f>
        <v>30</v>
      </c>
      <c r="J60" s="36">
        <v>20</v>
      </c>
      <c r="K60" s="36">
        <v>16</v>
      </c>
      <c r="L60" s="36">
        <f>J60+K60</f>
        <v>36</v>
      </c>
      <c r="M60" s="36"/>
      <c r="N60" s="36"/>
      <c r="O60" s="36">
        <f>M60+N60</f>
        <v>0</v>
      </c>
      <c r="P60" s="36">
        <f t="shared" ref="P60:Q62" si="6">G60+J60+M60</f>
        <v>33</v>
      </c>
      <c r="Q60" s="36">
        <f t="shared" si="6"/>
        <v>33</v>
      </c>
      <c r="R60" s="36">
        <f>P60+Q60</f>
        <v>66</v>
      </c>
      <c r="S60" s="12">
        <v>8280048518</v>
      </c>
      <c r="T60" s="16">
        <v>43601</v>
      </c>
      <c r="U60" s="12" t="s">
        <v>33</v>
      </c>
    </row>
    <row r="61" spans="1:21" ht="21" x14ac:dyDescent="0.25">
      <c r="A61" s="12">
        <v>47</v>
      </c>
      <c r="B61" s="26" t="s">
        <v>276</v>
      </c>
      <c r="C61" s="13"/>
      <c r="D61" s="13"/>
      <c r="E61" s="13"/>
      <c r="F61" s="13"/>
      <c r="G61" s="36"/>
      <c r="H61" s="36"/>
      <c r="I61" s="36">
        <f>G61+H61</f>
        <v>0</v>
      </c>
      <c r="J61" s="36"/>
      <c r="K61" s="36"/>
      <c r="L61" s="36">
        <f>J61+K61</f>
        <v>0</v>
      </c>
      <c r="M61" s="36"/>
      <c r="N61" s="36"/>
      <c r="O61" s="36">
        <f>M61+N61</f>
        <v>0</v>
      </c>
      <c r="P61" s="36">
        <f t="shared" si="6"/>
        <v>0</v>
      </c>
      <c r="Q61" s="36">
        <f t="shared" si="6"/>
        <v>0</v>
      </c>
      <c r="R61" s="36">
        <f>P61+Q61</f>
        <v>0</v>
      </c>
      <c r="S61" s="13"/>
      <c r="T61" s="16">
        <v>43602</v>
      </c>
      <c r="U61" s="12" t="s">
        <v>34</v>
      </c>
    </row>
    <row r="62" spans="1:21" ht="21" x14ac:dyDescent="0.25">
      <c r="A62" s="12">
        <v>48</v>
      </c>
      <c r="B62" s="26" t="s">
        <v>276</v>
      </c>
      <c r="C62" s="13"/>
      <c r="D62" s="13"/>
      <c r="E62" s="13"/>
      <c r="F62" s="13"/>
      <c r="G62" s="36"/>
      <c r="H62" s="36"/>
      <c r="I62" s="36">
        <f>G62+H62</f>
        <v>0</v>
      </c>
      <c r="J62" s="36"/>
      <c r="K62" s="36"/>
      <c r="L62" s="36">
        <f>J62+K62</f>
        <v>0</v>
      </c>
      <c r="M62" s="36"/>
      <c r="N62" s="36"/>
      <c r="O62" s="36">
        <f>M62+N62</f>
        <v>0</v>
      </c>
      <c r="P62" s="36">
        <f t="shared" si="6"/>
        <v>0</v>
      </c>
      <c r="Q62" s="36">
        <f t="shared" si="6"/>
        <v>0</v>
      </c>
      <c r="R62" s="36">
        <f>P62+Q62</f>
        <v>0</v>
      </c>
      <c r="S62" s="13"/>
      <c r="T62" s="16">
        <v>43603</v>
      </c>
      <c r="U62" s="12" t="s">
        <v>35</v>
      </c>
    </row>
    <row r="63" spans="1:21" ht="23.25" x14ac:dyDescent="0.25">
      <c r="A63" s="32">
        <v>49</v>
      </c>
      <c r="B63" s="35"/>
      <c r="C63" s="33"/>
      <c r="D63" s="33"/>
      <c r="E63" s="33"/>
      <c r="F63" s="33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3"/>
      <c r="T63" s="34">
        <v>43604</v>
      </c>
      <c r="U63" s="32" t="s">
        <v>29</v>
      </c>
    </row>
    <row r="64" spans="1:21" ht="21" x14ac:dyDescent="0.25">
      <c r="A64" s="12">
        <v>50</v>
      </c>
      <c r="B64" s="50"/>
      <c r="C64" s="13"/>
      <c r="D64" s="13"/>
      <c r="E64" s="13"/>
      <c r="F64" s="13"/>
      <c r="G64" s="36"/>
      <c r="H64" s="36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6">
        <v>43605</v>
      </c>
      <c r="U64" s="12" t="s">
        <v>30</v>
      </c>
    </row>
    <row r="65" spans="1:21" ht="15" x14ac:dyDescent="0.25">
      <c r="A65" s="12">
        <v>51</v>
      </c>
      <c r="B65" s="13" t="s">
        <v>326</v>
      </c>
      <c r="C65" s="13" t="s">
        <v>42</v>
      </c>
      <c r="D65" s="13"/>
      <c r="E65" s="13"/>
      <c r="F65" s="13"/>
      <c r="G65" s="36">
        <v>14</v>
      </c>
      <c r="H65" s="36">
        <v>12</v>
      </c>
      <c r="I65" s="36">
        <f>G65+H65</f>
        <v>26</v>
      </c>
      <c r="J65" s="36">
        <v>17</v>
      </c>
      <c r="K65" s="36">
        <v>11</v>
      </c>
      <c r="L65" s="36">
        <f>J65+K65</f>
        <v>28</v>
      </c>
      <c r="M65" s="36"/>
      <c r="N65" s="36"/>
      <c r="O65" s="36">
        <f>M65+N65</f>
        <v>0</v>
      </c>
      <c r="P65" s="36">
        <f t="shared" ref="P65:Q69" si="7">G65+J65+M65</f>
        <v>31</v>
      </c>
      <c r="Q65" s="36">
        <f t="shared" si="7"/>
        <v>23</v>
      </c>
      <c r="R65" s="36">
        <f>P65+Q65</f>
        <v>54</v>
      </c>
      <c r="S65" s="13">
        <v>9777974565</v>
      </c>
      <c r="T65" s="16">
        <v>43606</v>
      </c>
      <c r="U65" s="12" t="s">
        <v>31</v>
      </c>
    </row>
    <row r="66" spans="1:21" ht="30" x14ac:dyDescent="0.25">
      <c r="A66" s="12">
        <v>52</v>
      </c>
      <c r="B66" s="13" t="s">
        <v>297</v>
      </c>
      <c r="C66" s="13" t="s">
        <v>42</v>
      </c>
      <c r="D66" s="13"/>
      <c r="E66" s="13"/>
      <c r="F66" s="13"/>
      <c r="G66" s="36">
        <v>10</v>
      </c>
      <c r="H66" s="36">
        <v>15</v>
      </c>
      <c r="I66" s="36">
        <f>G66+H66</f>
        <v>25</v>
      </c>
      <c r="J66" s="36">
        <v>13</v>
      </c>
      <c r="K66" s="36">
        <v>18</v>
      </c>
      <c r="L66" s="36">
        <f>J66+K66</f>
        <v>31</v>
      </c>
      <c r="M66" s="36"/>
      <c r="N66" s="36"/>
      <c r="O66" s="36">
        <f>M66+N66</f>
        <v>0</v>
      </c>
      <c r="P66" s="36">
        <f t="shared" si="7"/>
        <v>23</v>
      </c>
      <c r="Q66" s="36">
        <f t="shared" si="7"/>
        <v>33</v>
      </c>
      <c r="R66" s="36">
        <f>P66+Q66</f>
        <v>56</v>
      </c>
      <c r="S66" s="13" t="s">
        <v>355</v>
      </c>
      <c r="T66" s="16">
        <v>43607</v>
      </c>
      <c r="U66" s="12" t="s">
        <v>32</v>
      </c>
    </row>
    <row r="67" spans="1:21" ht="15" x14ac:dyDescent="0.25">
      <c r="A67" s="12">
        <v>53</v>
      </c>
      <c r="B67" s="13" t="s">
        <v>200</v>
      </c>
      <c r="C67" s="13" t="s">
        <v>42</v>
      </c>
      <c r="D67" s="13"/>
      <c r="E67" s="13"/>
      <c r="F67" s="13"/>
      <c r="G67" s="36">
        <v>11</v>
      </c>
      <c r="H67" s="36">
        <v>13</v>
      </c>
      <c r="I67" s="36">
        <f>G67+H67</f>
        <v>24</v>
      </c>
      <c r="J67" s="36">
        <v>15</v>
      </c>
      <c r="K67" s="36">
        <v>15</v>
      </c>
      <c r="L67" s="36">
        <f>J67+K67</f>
        <v>30</v>
      </c>
      <c r="M67" s="36"/>
      <c r="N67" s="36"/>
      <c r="O67" s="36">
        <f>M67+N67</f>
        <v>0</v>
      </c>
      <c r="P67" s="36">
        <f t="shared" si="7"/>
        <v>26</v>
      </c>
      <c r="Q67" s="36">
        <f t="shared" si="7"/>
        <v>28</v>
      </c>
      <c r="R67" s="36">
        <f>P67+Q67</f>
        <v>54</v>
      </c>
      <c r="S67" s="13">
        <v>8763065132</v>
      </c>
      <c r="T67" s="16">
        <v>43608</v>
      </c>
      <c r="U67" s="12" t="s">
        <v>33</v>
      </c>
    </row>
    <row r="68" spans="1:21" ht="30" x14ac:dyDescent="0.25">
      <c r="A68" s="12">
        <v>54</v>
      </c>
      <c r="B68" s="13" t="s">
        <v>186</v>
      </c>
      <c r="C68" s="13" t="s">
        <v>42</v>
      </c>
      <c r="D68" s="13"/>
      <c r="E68" s="13"/>
      <c r="F68" s="13"/>
      <c r="G68" s="36">
        <v>14</v>
      </c>
      <c r="H68" s="36">
        <v>15</v>
      </c>
      <c r="I68" s="36">
        <f>G68+H68</f>
        <v>29</v>
      </c>
      <c r="J68" s="36">
        <v>19</v>
      </c>
      <c r="K68" s="36">
        <v>17</v>
      </c>
      <c r="L68" s="36">
        <f>J68+K68</f>
        <v>36</v>
      </c>
      <c r="M68" s="36"/>
      <c r="N68" s="36"/>
      <c r="O68" s="36">
        <f>M68+N68</f>
        <v>0</v>
      </c>
      <c r="P68" s="36">
        <f t="shared" si="7"/>
        <v>33</v>
      </c>
      <c r="Q68" s="36">
        <f t="shared" si="7"/>
        <v>32</v>
      </c>
      <c r="R68" s="36">
        <f>P68+Q68</f>
        <v>65</v>
      </c>
      <c r="S68" s="13" t="s">
        <v>359</v>
      </c>
      <c r="T68" s="16">
        <v>43609</v>
      </c>
      <c r="U68" s="12" t="s">
        <v>34</v>
      </c>
    </row>
    <row r="69" spans="1:21" ht="15" x14ac:dyDescent="0.25">
      <c r="A69" s="12">
        <v>55</v>
      </c>
      <c r="B69" s="13" t="s">
        <v>187</v>
      </c>
      <c r="C69" s="13" t="s">
        <v>42</v>
      </c>
      <c r="D69" s="13"/>
      <c r="E69" s="13"/>
      <c r="F69" s="13"/>
      <c r="G69" s="36">
        <v>13</v>
      </c>
      <c r="H69" s="36">
        <v>15</v>
      </c>
      <c r="I69" s="36">
        <f>G69+H69</f>
        <v>28</v>
      </c>
      <c r="J69" s="36">
        <v>19</v>
      </c>
      <c r="K69" s="36">
        <v>15</v>
      </c>
      <c r="L69" s="36">
        <f>J69+K69</f>
        <v>34</v>
      </c>
      <c r="M69" s="36"/>
      <c r="N69" s="36"/>
      <c r="O69" s="36">
        <f>M69+N69</f>
        <v>0</v>
      </c>
      <c r="P69" s="36">
        <f t="shared" si="7"/>
        <v>32</v>
      </c>
      <c r="Q69" s="36">
        <f t="shared" si="7"/>
        <v>30</v>
      </c>
      <c r="R69" s="36">
        <f>P69+Q69</f>
        <v>62</v>
      </c>
      <c r="S69" s="13"/>
      <c r="T69" s="16">
        <v>43610</v>
      </c>
      <c r="U69" s="12" t="s">
        <v>35</v>
      </c>
    </row>
    <row r="70" spans="1:21" ht="23.25" x14ac:dyDescent="0.25">
      <c r="A70" s="32">
        <v>56</v>
      </c>
      <c r="B70" s="35"/>
      <c r="C70" s="33"/>
      <c r="D70" s="33"/>
      <c r="E70" s="33"/>
      <c r="F70" s="33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3"/>
      <c r="T70" s="34">
        <v>43611</v>
      </c>
      <c r="U70" s="32" t="s">
        <v>29</v>
      </c>
    </row>
    <row r="71" spans="1:21" ht="21" x14ac:dyDescent="0.25">
      <c r="A71" s="12">
        <v>57</v>
      </c>
      <c r="B71" s="50"/>
      <c r="C71" s="13"/>
      <c r="D71" s="13"/>
      <c r="E71" s="13"/>
      <c r="F71" s="13"/>
      <c r="G71" s="36"/>
      <c r="H71" s="36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6">
        <v>43612</v>
      </c>
      <c r="U71" s="12" t="s">
        <v>30</v>
      </c>
    </row>
    <row r="72" spans="1:21" ht="30" x14ac:dyDescent="0.25">
      <c r="A72" s="12">
        <v>58</v>
      </c>
      <c r="B72" s="13" t="s">
        <v>283</v>
      </c>
      <c r="C72" s="13" t="s">
        <v>42</v>
      </c>
      <c r="D72" s="13"/>
      <c r="E72" s="13"/>
      <c r="F72" s="13"/>
      <c r="G72" s="36">
        <v>14</v>
      </c>
      <c r="H72" s="36">
        <v>11</v>
      </c>
      <c r="I72" s="36">
        <f>G72+H72</f>
        <v>25</v>
      </c>
      <c r="J72" s="36">
        <v>17</v>
      </c>
      <c r="K72" s="36">
        <v>12</v>
      </c>
      <c r="L72" s="36">
        <f>J72+K72</f>
        <v>29</v>
      </c>
      <c r="M72" s="36"/>
      <c r="N72" s="36"/>
      <c r="O72" s="36">
        <f>M72+N72</f>
        <v>0</v>
      </c>
      <c r="P72" s="36">
        <f t="shared" ref="P72:Q74" si="8">G72+J72+M72</f>
        <v>31</v>
      </c>
      <c r="Q72" s="36">
        <f t="shared" si="8"/>
        <v>23</v>
      </c>
      <c r="R72" s="36">
        <f>P72+Q72</f>
        <v>54</v>
      </c>
      <c r="S72" s="13" t="s">
        <v>282</v>
      </c>
      <c r="T72" s="16">
        <v>43613</v>
      </c>
      <c r="U72" s="12" t="s">
        <v>31</v>
      </c>
    </row>
    <row r="73" spans="1:21" ht="15" x14ac:dyDescent="0.25">
      <c r="A73" s="12">
        <v>59</v>
      </c>
      <c r="B73" s="13" t="s">
        <v>198</v>
      </c>
      <c r="C73" s="13" t="s">
        <v>42</v>
      </c>
      <c r="D73" s="13"/>
      <c r="E73" s="13"/>
      <c r="F73" s="13"/>
      <c r="G73" s="36">
        <v>12</v>
      </c>
      <c r="H73" s="36">
        <v>10</v>
      </c>
      <c r="I73" s="36">
        <f>G73+H73</f>
        <v>22</v>
      </c>
      <c r="J73" s="36">
        <v>15</v>
      </c>
      <c r="K73" s="36">
        <v>13</v>
      </c>
      <c r="L73" s="36">
        <f>J73+K73</f>
        <v>28</v>
      </c>
      <c r="M73" s="36"/>
      <c r="N73" s="36"/>
      <c r="O73" s="36">
        <f>M73+N73</f>
        <v>0</v>
      </c>
      <c r="P73" s="36">
        <f t="shared" si="8"/>
        <v>27</v>
      </c>
      <c r="Q73" s="36">
        <f t="shared" si="8"/>
        <v>23</v>
      </c>
      <c r="R73" s="36">
        <f>P73+Q73</f>
        <v>50</v>
      </c>
      <c r="S73" s="13">
        <v>8658711365</v>
      </c>
      <c r="T73" s="16">
        <v>43614</v>
      </c>
      <c r="U73" s="12" t="s">
        <v>32</v>
      </c>
    </row>
    <row r="74" spans="1:21" ht="15" x14ac:dyDescent="0.25">
      <c r="A74" s="12">
        <v>60</v>
      </c>
      <c r="B74" s="13" t="s">
        <v>290</v>
      </c>
      <c r="C74" s="13" t="s">
        <v>42</v>
      </c>
      <c r="D74" s="13"/>
      <c r="E74" s="13"/>
      <c r="F74" s="13"/>
      <c r="G74" s="36">
        <v>18</v>
      </c>
      <c r="H74" s="36">
        <v>14</v>
      </c>
      <c r="I74" s="36">
        <f>G74+H74</f>
        <v>32</v>
      </c>
      <c r="J74" s="36">
        <v>25</v>
      </c>
      <c r="K74" s="36">
        <v>15</v>
      </c>
      <c r="L74" s="36">
        <f>J74+K74</f>
        <v>40</v>
      </c>
      <c r="M74" s="36"/>
      <c r="N74" s="36"/>
      <c r="O74" s="36">
        <f>M74+N74</f>
        <v>0</v>
      </c>
      <c r="P74" s="36">
        <f t="shared" si="8"/>
        <v>43</v>
      </c>
      <c r="Q74" s="36">
        <f t="shared" si="8"/>
        <v>29</v>
      </c>
      <c r="R74" s="36">
        <f>P74+Q74</f>
        <v>72</v>
      </c>
      <c r="S74" s="12">
        <v>9178642203</v>
      </c>
      <c r="T74" s="16">
        <v>43615</v>
      </c>
      <c r="U74" s="12" t="s">
        <v>33</v>
      </c>
    </row>
    <row r="75" spans="1:21" ht="23.25" x14ac:dyDescent="0.25">
      <c r="A75" s="12">
        <v>61</v>
      </c>
      <c r="B75" s="51" t="s">
        <v>381</v>
      </c>
      <c r="C75" s="13"/>
      <c r="D75" s="13"/>
      <c r="E75" s="13"/>
      <c r="F75" s="13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13"/>
      <c r="T75" s="16">
        <v>43616</v>
      </c>
      <c r="U75" s="12" t="s">
        <v>34</v>
      </c>
    </row>
    <row r="76" spans="1:21" ht="15" x14ac:dyDescent="0.25">
      <c r="A76" s="12">
        <v>62</v>
      </c>
      <c r="B76" s="13" t="s">
        <v>197</v>
      </c>
      <c r="C76" s="13" t="s">
        <v>42</v>
      </c>
      <c r="D76" s="13"/>
      <c r="E76" s="13"/>
      <c r="F76" s="13"/>
      <c r="G76" s="36">
        <v>11</v>
      </c>
      <c r="H76" s="36">
        <v>15</v>
      </c>
      <c r="I76" s="36">
        <f>G76+H76</f>
        <v>26</v>
      </c>
      <c r="J76" s="36">
        <v>15</v>
      </c>
      <c r="K76" s="36">
        <v>17</v>
      </c>
      <c r="L76" s="36">
        <f>J76+K76</f>
        <v>32</v>
      </c>
      <c r="M76" s="36"/>
      <c r="N76" s="36"/>
      <c r="O76" s="36">
        <f>M76+N76</f>
        <v>0</v>
      </c>
      <c r="P76" s="36">
        <f>G76+J76+M76</f>
        <v>26</v>
      </c>
      <c r="Q76" s="36">
        <f>H76+K76+N76</f>
        <v>32</v>
      </c>
      <c r="R76" s="36">
        <f>P76+Q76</f>
        <v>58</v>
      </c>
      <c r="S76" s="13"/>
      <c r="T76" s="16">
        <v>43617</v>
      </c>
      <c r="U76" s="12" t="s">
        <v>35</v>
      </c>
    </row>
    <row r="77" spans="1:21" ht="23.25" x14ac:dyDescent="0.25">
      <c r="A77" s="32">
        <v>63</v>
      </c>
      <c r="B77" s="35"/>
      <c r="C77" s="33"/>
      <c r="D77" s="33"/>
      <c r="E77" s="33"/>
      <c r="F77" s="33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3"/>
      <c r="T77" s="34">
        <v>43618</v>
      </c>
      <c r="U77" s="32" t="s">
        <v>29</v>
      </c>
    </row>
    <row r="78" spans="1:21" s="57" customFormat="1" ht="23.25" x14ac:dyDescent="0.25">
      <c r="A78" s="32">
        <v>64</v>
      </c>
      <c r="B78" s="35" t="s">
        <v>401</v>
      </c>
      <c r="C78" s="33"/>
      <c r="D78" s="33"/>
      <c r="E78" s="33"/>
      <c r="F78" s="33"/>
      <c r="G78" s="37"/>
      <c r="H78" s="37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4">
        <v>43619</v>
      </c>
      <c r="U78" s="32" t="s">
        <v>30</v>
      </c>
    </row>
    <row r="79" spans="1:21" ht="30" x14ac:dyDescent="0.25">
      <c r="A79" s="12">
        <v>65</v>
      </c>
      <c r="B79" s="13" t="s">
        <v>288</v>
      </c>
      <c r="C79" s="13" t="s">
        <v>42</v>
      </c>
      <c r="D79" s="13"/>
      <c r="E79" s="13"/>
      <c r="F79" s="13"/>
      <c r="G79" s="36">
        <v>12</v>
      </c>
      <c r="H79" s="36">
        <v>14</v>
      </c>
      <c r="I79" s="36">
        <f>G79+H79</f>
        <v>26</v>
      </c>
      <c r="J79" s="36">
        <v>16</v>
      </c>
      <c r="K79" s="36">
        <v>16</v>
      </c>
      <c r="L79" s="36">
        <f>J79+K79</f>
        <v>32</v>
      </c>
      <c r="M79" s="36"/>
      <c r="N79" s="36"/>
      <c r="O79" s="36">
        <f>M79+N79</f>
        <v>0</v>
      </c>
      <c r="P79" s="36">
        <f>G79+J79+M79</f>
        <v>28</v>
      </c>
      <c r="Q79" s="36">
        <f>H79+K79+N79</f>
        <v>30</v>
      </c>
      <c r="R79" s="36">
        <f>P79+Q79</f>
        <v>58</v>
      </c>
      <c r="S79" s="13" t="s">
        <v>354</v>
      </c>
      <c r="T79" s="16">
        <v>43620</v>
      </c>
      <c r="U79" s="12" t="s">
        <v>31</v>
      </c>
    </row>
    <row r="80" spans="1:21" ht="15" x14ac:dyDescent="0.25">
      <c r="A80" s="12">
        <v>66</v>
      </c>
      <c r="B80" s="13" t="s">
        <v>277</v>
      </c>
      <c r="C80" s="13" t="s">
        <v>42</v>
      </c>
      <c r="D80" s="13"/>
      <c r="E80" s="13"/>
      <c r="F80" s="13"/>
      <c r="G80" s="36">
        <v>13</v>
      </c>
      <c r="H80" s="36">
        <v>14</v>
      </c>
      <c r="I80" s="36">
        <f>G80+H80</f>
        <v>27</v>
      </c>
      <c r="J80" s="36">
        <v>17</v>
      </c>
      <c r="K80" s="36">
        <v>15</v>
      </c>
      <c r="L80" s="36">
        <f>J80+K80</f>
        <v>32</v>
      </c>
      <c r="M80" s="36"/>
      <c r="N80" s="36"/>
      <c r="O80" s="36">
        <f>M80+N80</f>
        <v>0</v>
      </c>
      <c r="P80" s="36">
        <f>G80+J80+M80</f>
        <v>30</v>
      </c>
      <c r="Q80" s="36">
        <f>H80+K80+N80</f>
        <v>29</v>
      </c>
      <c r="R80" s="36">
        <f>P80+Q80</f>
        <v>59</v>
      </c>
      <c r="S80" s="13">
        <v>8280269562</v>
      </c>
      <c r="T80" s="16">
        <v>43621</v>
      </c>
      <c r="U80" s="12" t="s">
        <v>32</v>
      </c>
    </row>
    <row r="81" spans="1:21" ht="30" x14ac:dyDescent="0.25">
      <c r="A81" s="12">
        <v>67</v>
      </c>
      <c r="B81" s="13" t="s">
        <v>284</v>
      </c>
      <c r="C81" s="13" t="s">
        <v>42</v>
      </c>
      <c r="D81" s="13"/>
      <c r="E81" s="13"/>
      <c r="F81" s="13"/>
      <c r="G81" s="36">
        <v>12</v>
      </c>
      <c r="H81" s="36">
        <v>17</v>
      </c>
      <c r="I81" s="36">
        <f t="shared" ref="I81:I144" si="9">G81+H81</f>
        <v>29</v>
      </c>
      <c r="J81" s="36">
        <v>16</v>
      </c>
      <c r="K81" s="36">
        <v>21</v>
      </c>
      <c r="L81" s="36">
        <f t="shared" ref="L81:L144" si="10">J81+K81</f>
        <v>37</v>
      </c>
      <c r="M81" s="36"/>
      <c r="N81" s="36"/>
      <c r="O81" s="36">
        <f t="shared" ref="O81:O144" si="11">M81+N81</f>
        <v>0</v>
      </c>
      <c r="P81" s="36">
        <f t="shared" ref="P81:P144" si="12">G81+J81+M81</f>
        <v>28</v>
      </c>
      <c r="Q81" s="36">
        <f t="shared" ref="Q81:Q144" si="13">H81+K81+N81</f>
        <v>38</v>
      </c>
      <c r="R81" s="36">
        <f t="shared" ref="R81:R144" si="14">P81+Q81</f>
        <v>66</v>
      </c>
      <c r="S81" s="13" t="s">
        <v>361</v>
      </c>
      <c r="T81" s="16">
        <v>43622</v>
      </c>
      <c r="U81" s="12" t="s">
        <v>33</v>
      </c>
    </row>
    <row r="82" spans="1:21" ht="30" x14ac:dyDescent="0.25">
      <c r="A82" s="12">
        <v>68</v>
      </c>
      <c r="B82" s="13" t="s">
        <v>195</v>
      </c>
      <c r="C82" s="13" t="s">
        <v>42</v>
      </c>
      <c r="D82" s="13"/>
      <c r="E82" s="13"/>
      <c r="F82" s="13"/>
      <c r="G82" s="36">
        <v>17</v>
      </c>
      <c r="H82" s="36">
        <v>14</v>
      </c>
      <c r="I82" s="36">
        <f t="shared" si="9"/>
        <v>31</v>
      </c>
      <c r="J82" s="36">
        <v>22</v>
      </c>
      <c r="K82" s="36">
        <v>16</v>
      </c>
      <c r="L82" s="36">
        <f t="shared" si="10"/>
        <v>38</v>
      </c>
      <c r="M82" s="36"/>
      <c r="N82" s="36"/>
      <c r="O82" s="36">
        <f t="shared" si="11"/>
        <v>0</v>
      </c>
      <c r="P82" s="36">
        <f t="shared" si="12"/>
        <v>39</v>
      </c>
      <c r="Q82" s="36">
        <f t="shared" si="13"/>
        <v>30</v>
      </c>
      <c r="R82" s="36">
        <f t="shared" si="14"/>
        <v>69</v>
      </c>
      <c r="S82" s="13" t="s">
        <v>211</v>
      </c>
      <c r="T82" s="16">
        <v>43623</v>
      </c>
      <c r="U82" s="12" t="s">
        <v>34</v>
      </c>
    </row>
    <row r="83" spans="1:21" ht="15" x14ac:dyDescent="0.25">
      <c r="A83" s="12">
        <v>69</v>
      </c>
      <c r="B83" s="13" t="s">
        <v>179</v>
      </c>
      <c r="C83" s="13" t="s">
        <v>42</v>
      </c>
      <c r="D83" s="13"/>
      <c r="E83" s="13"/>
      <c r="F83" s="13"/>
      <c r="G83" s="36">
        <v>13</v>
      </c>
      <c r="H83" s="36">
        <v>10</v>
      </c>
      <c r="I83" s="36">
        <f t="shared" si="9"/>
        <v>23</v>
      </c>
      <c r="J83" s="36">
        <v>16</v>
      </c>
      <c r="K83" s="36">
        <v>11</v>
      </c>
      <c r="L83" s="36">
        <f t="shared" si="10"/>
        <v>27</v>
      </c>
      <c r="M83" s="36"/>
      <c r="N83" s="36"/>
      <c r="O83" s="36">
        <f t="shared" si="11"/>
        <v>0</v>
      </c>
      <c r="P83" s="36">
        <f t="shared" si="12"/>
        <v>29</v>
      </c>
      <c r="Q83" s="36">
        <f t="shared" si="13"/>
        <v>21</v>
      </c>
      <c r="R83" s="36">
        <f t="shared" si="14"/>
        <v>50</v>
      </c>
      <c r="S83" s="13">
        <v>8457042911</v>
      </c>
      <c r="T83" s="16">
        <v>43624</v>
      </c>
      <c r="U83" s="12" t="s">
        <v>35</v>
      </c>
    </row>
    <row r="84" spans="1:21" ht="23.25" x14ac:dyDescent="0.25">
      <c r="A84" s="32">
        <v>70</v>
      </c>
      <c r="B84" s="35"/>
      <c r="C84" s="33"/>
      <c r="D84" s="33"/>
      <c r="E84" s="33"/>
      <c r="F84" s="33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2"/>
      <c r="T84" s="34">
        <v>43625</v>
      </c>
      <c r="U84" s="32" t="s">
        <v>29</v>
      </c>
    </row>
    <row r="85" spans="1:21" ht="21" x14ac:dyDescent="0.25">
      <c r="A85" s="12">
        <v>71</v>
      </c>
      <c r="B85" s="50"/>
      <c r="C85" s="13"/>
      <c r="D85" s="13"/>
      <c r="E85" s="13"/>
      <c r="F85" s="13"/>
      <c r="G85" s="36"/>
      <c r="H85" s="36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6">
        <v>43626</v>
      </c>
      <c r="U85" s="12" t="s">
        <v>30</v>
      </c>
    </row>
    <row r="86" spans="1:21" ht="30" x14ac:dyDescent="0.25">
      <c r="A86" s="12">
        <v>72</v>
      </c>
      <c r="B86" s="13" t="s">
        <v>330</v>
      </c>
      <c r="C86" s="13" t="s">
        <v>42</v>
      </c>
      <c r="D86" s="13"/>
      <c r="E86" s="13"/>
      <c r="F86" s="13"/>
      <c r="G86" s="36">
        <v>13</v>
      </c>
      <c r="H86" s="36">
        <v>16</v>
      </c>
      <c r="I86" s="36">
        <f t="shared" si="9"/>
        <v>29</v>
      </c>
      <c r="J86" s="36">
        <v>19</v>
      </c>
      <c r="K86" s="36">
        <v>17</v>
      </c>
      <c r="L86" s="36">
        <f t="shared" si="10"/>
        <v>36</v>
      </c>
      <c r="M86" s="36"/>
      <c r="N86" s="36"/>
      <c r="O86" s="36">
        <f t="shared" si="11"/>
        <v>0</v>
      </c>
      <c r="P86" s="36">
        <f t="shared" si="12"/>
        <v>32</v>
      </c>
      <c r="Q86" s="36">
        <f t="shared" si="13"/>
        <v>33</v>
      </c>
      <c r="R86" s="36">
        <f t="shared" si="14"/>
        <v>65</v>
      </c>
      <c r="S86" s="13" t="s">
        <v>278</v>
      </c>
      <c r="T86" s="16">
        <v>43627</v>
      </c>
      <c r="U86" s="12" t="s">
        <v>31</v>
      </c>
    </row>
    <row r="87" spans="1:21" ht="15" x14ac:dyDescent="0.25">
      <c r="A87" s="12">
        <v>73</v>
      </c>
      <c r="B87" s="13" t="s">
        <v>261</v>
      </c>
      <c r="C87" s="13" t="s">
        <v>42</v>
      </c>
      <c r="D87" s="13"/>
      <c r="E87" s="13"/>
      <c r="F87" s="13"/>
      <c r="G87" s="36">
        <v>14</v>
      </c>
      <c r="H87" s="36">
        <v>11</v>
      </c>
      <c r="I87" s="36">
        <f>G87+H87</f>
        <v>25</v>
      </c>
      <c r="J87" s="36">
        <v>17</v>
      </c>
      <c r="K87" s="36">
        <v>15</v>
      </c>
      <c r="L87" s="36">
        <f>J87+K87</f>
        <v>32</v>
      </c>
      <c r="M87" s="36"/>
      <c r="N87" s="36"/>
      <c r="O87" s="36">
        <f>M87+N87</f>
        <v>0</v>
      </c>
      <c r="P87" s="36">
        <f>G87+J87+M87</f>
        <v>31</v>
      </c>
      <c r="Q87" s="36">
        <f>H87+K87+N87</f>
        <v>26</v>
      </c>
      <c r="R87" s="36">
        <f>P87+Q87</f>
        <v>57</v>
      </c>
      <c r="S87" s="13"/>
      <c r="T87" s="16">
        <v>43628</v>
      </c>
      <c r="U87" s="12" t="s">
        <v>32</v>
      </c>
    </row>
    <row r="88" spans="1:21" ht="15" x14ac:dyDescent="0.25">
      <c r="A88" s="12">
        <v>74</v>
      </c>
      <c r="B88" s="13" t="s">
        <v>324</v>
      </c>
      <c r="C88" s="13" t="s">
        <v>42</v>
      </c>
      <c r="D88" s="13"/>
      <c r="E88" s="13"/>
      <c r="F88" s="13"/>
      <c r="G88" s="36">
        <v>16</v>
      </c>
      <c r="H88" s="36">
        <v>14</v>
      </c>
      <c r="I88" s="36">
        <f t="shared" si="9"/>
        <v>30</v>
      </c>
      <c r="J88" s="36">
        <v>21</v>
      </c>
      <c r="K88" s="36">
        <v>17</v>
      </c>
      <c r="L88" s="36">
        <f t="shared" si="10"/>
        <v>38</v>
      </c>
      <c r="M88" s="36"/>
      <c r="N88" s="36"/>
      <c r="O88" s="36">
        <f t="shared" si="11"/>
        <v>0</v>
      </c>
      <c r="P88" s="36">
        <f t="shared" si="12"/>
        <v>37</v>
      </c>
      <c r="Q88" s="36">
        <f t="shared" si="13"/>
        <v>31</v>
      </c>
      <c r="R88" s="36">
        <f t="shared" si="14"/>
        <v>68</v>
      </c>
      <c r="S88" s="13"/>
      <c r="T88" s="16">
        <v>43629</v>
      </c>
      <c r="U88" s="12" t="s">
        <v>33</v>
      </c>
    </row>
    <row r="89" spans="1:21" ht="23.25" x14ac:dyDescent="0.25">
      <c r="A89" s="12">
        <v>75</v>
      </c>
      <c r="B89" s="51" t="s">
        <v>394</v>
      </c>
      <c r="C89" s="13"/>
      <c r="D89" s="13"/>
      <c r="E89" s="13"/>
      <c r="F89" s="13"/>
      <c r="G89" s="36"/>
      <c r="H89" s="36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6">
        <v>43630</v>
      </c>
      <c r="U89" s="12" t="s">
        <v>34</v>
      </c>
    </row>
    <row r="90" spans="1:21" ht="23.25" x14ac:dyDescent="0.25">
      <c r="A90" s="12">
        <v>76</v>
      </c>
      <c r="B90" s="51" t="s">
        <v>172</v>
      </c>
      <c r="C90" s="13"/>
      <c r="D90" s="13"/>
      <c r="E90" s="13"/>
      <c r="F90" s="13"/>
      <c r="G90" s="36"/>
      <c r="H90" s="36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6">
        <v>43631</v>
      </c>
      <c r="U90" s="12" t="s">
        <v>35</v>
      </c>
    </row>
    <row r="91" spans="1:21" ht="23.25" x14ac:dyDescent="0.25">
      <c r="A91" s="32">
        <v>77</v>
      </c>
      <c r="B91" s="35"/>
      <c r="C91" s="33"/>
      <c r="D91" s="33"/>
      <c r="E91" s="33"/>
      <c r="F91" s="33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3"/>
      <c r="T91" s="34">
        <v>43632</v>
      </c>
      <c r="U91" s="32" t="s">
        <v>29</v>
      </c>
    </row>
    <row r="92" spans="1:21" ht="21" x14ac:dyDescent="0.25">
      <c r="A92" s="12">
        <v>78</v>
      </c>
      <c r="B92" s="50"/>
      <c r="C92" s="13"/>
      <c r="D92" s="13"/>
      <c r="E92" s="13"/>
      <c r="F92" s="13"/>
      <c r="G92" s="36"/>
      <c r="H92" s="36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6">
        <v>43633</v>
      </c>
      <c r="U92" s="12" t="s">
        <v>30</v>
      </c>
    </row>
    <row r="93" spans="1:21" ht="30" x14ac:dyDescent="0.25">
      <c r="A93" s="12">
        <v>79</v>
      </c>
      <c r="B93" s="13" t="s">
        <v>180</v>
      </c>
      <c r="C93" s="13" t="s">
        <v>42</v>
      </c>
      <c r="D93" s="13"/>
      <c r="E93" s="13"/>
      <c r="F93" s="13"/>
      <c r="G93" s="36">
        <v>17</v>
      </c>
      <c r="H93" s="36">
        <v>14</v>
      </c>
      <c r="I93" s="36">
        <f>G93+H93</f>
        <v>31</v>
      </c>
      <c r="J93" s="36">
        <v>21</v>
      </c>
      <c r="K93" s="36">
        <v>16</v>
      </c>
      <c r="L93" s="36">
        <f>J93+K93</f>
        <v>37</v>
      </c>
      <c r="M93" s="36"/>
      <c r="N93" s="36"/>
      <c r="O93" s="36">
        <f>M93+N93</f>
        <v>0</v>
      </c>
      <c r="P93" s="36">
        <f>G93+J93+M93</f>
        <v>38</v>
      </c>
      <c r="Q93" s="36">
        <f>H93+K93+N93</f>
        <v>30</v>
      </c>
      <c r="R93" s="36">
        <f>P93+Q93</f>
        <v>68</v>
      </c>
      <c r="S93" s="13" t="s">
        <v>352</v>
      </c>
      <c r="T93" s="16">
        <v>43634</v>
      </c>
      <c r="U93" s="12" t="s">
        <v>31</v>
      </c>
    </row>
    <row r="94" spans="1:21" ht="30" x14ac:dyDescent="0.25">
      <c r="A94" s="12">
        <v>80</v>
      </c>
      <c r="B94" s="13" t="s">
        <v>305</v>
      </c>
      <c r="C94" s="13" t="s">
        <v>42</v>
      </c>
      <c r="D94" s="13"/>
      <c r="E94" s="13"/>
      <c r="F94" s="13"/>
      <c r="G94" s="36">
        <v>12</v>
      </c>
      <c r="H94" s="36">
        <v>11</v>
      </c>
      <c r="I94" s="36">
        <f t="shared" si="9"/>
        <v>23</v>
      </c>
      <c r="J94" s="36">
        <v>16</v>
      </c>
      <c r="K94" s="36">
        <v>11</v>
      </c>
      <c r="L94" s="36">
        <f t="shared" si="10"/>
        <v>27</v>
      </c>
      <c r="M94" s="36"/>
      <c r="N94" s="36"/>
      <c r="O94" s="36">
        <f t="shared" si="11"/>
        <v>0</v>
      </c>
      <c r="P94" s="36">
        <f t="shared" si="12"/>
        <v>28</v>
      </c>
      <c r="Q94" s="36">
        <f t="shared" si="13"/>
        <v>22</v>
      </c>
      <c r="R94" s="36">
        <f t="shared" si="14"/>
        <v>50</v>
      </c>
      <c r="S94" s="13" t="s">
        <v>363</v>
      </c>
      <c r="T94" s="16">
        <v>43635</v>
      </c>
      <c r="U94" s="12" t="s">
        <v>32</v>
      </c>
    </row>
    <row r="95" spans="1:21" ht="30" x14ac:dyDescent="0.25">
      <c r="A95" s="12">
        <v>81</v>
      </c>
      <c r="B95" s="13" t="s">
        <v>328</v>
      </c>
      <c r="C95" s="13" t="s">
        <v>42</v>
      </c>
      <c r="D95" s="13"/>
      <c r="E95" s="13"/>
      <c r="F95" s="13"/>
      <c r="G95" s="36">
        <v>10</v>
      </c>
      <c r="H95" s="36">
        <v>12</v>
      </c>
      <c r="I95" s="36">
        <f t="shared" si="9"/>
        <v>22</v>
      </c>
      <c r="J95" s="36">
        <v>14</v>
      </c>
      <c r="K95" s="36">
        <v>11.96</v>
      </c>
      <c r="L95" s="36">
        <f t="shared" si="10"/>
        <v>25.96</v>
      </c>
      <c r="M95" s="36"/>
      <c r="N95" s="36"/>
      <c r="O95" s="36">
        <f t="shared" si="11"/>
        <v>0</v>
      </c>
      <c r="P95" s="36">
        <f t="shared" si="12"/>
        <v>24</v>
      </c>
      <c r="Q95" s="36">
        <f t="shared" si="13"/>
        <v>23.96</v>
      </c>
      <c r="R95" s="36">
        <f t="shared" si="14"/>
        <v>47.96</v>
      </c>
      <c r="S95" s="13" t="s">
        <v>205</v>
      </c>
      <c r="T95" s="16">
        <v>43636</v>
      </c>
      <c r="U95" s="12" t="s">
        <v>33</v>
      </c>
    </row>
    <row r="96" spans="1:21" ht="30" x14ac:dyDescent="0.25">
      <c r="A96" s="12">
        <v>82</v>
      </c>
      <c r="B96" s="13" t="s">
        <v>262</v>
      </c>
      <c r="C96" s="13" t="s">
        <v>42</v>
      </c>
      <c r="D96" s="13"/>
      <c r="E96" s="13"/>
      <c r="F96" s="13"/>
      <c r="G96" s="36">
        <v>11</v>
      </c>
      <c r="H96" s="36">
        <v>14</v>
      </c>
      <c r="I96" s="36">
        <f>G96+H96</f>
        <v>25</v>
      </c>
      <c r="J96" s="36">
        <v>17</v>
      </c>
      <c r="K96" s="36">
        <v>14</v>
      </c>
      <c r="L96" s="36">
        <f>J96+K96</f>
        <v>31</v>
      </c>
      <c r="M96" s="36"/>
      <c r="N96" s="36"/>
      <c r="O96" s="36">
        <f>M96+N96</f>
        <v>0</v>
      </c>
      <c r="P96" s="36">
        <f>G96+J96+M96</f>
        <v>28</v>
      </c>
      <c r="Q96" s="36">
        <f>H96+K96+N96</f>
        <v>28</v>
      </c>
      <c r="R96" s="36">
        <f>P96+Q96</f>
        <v>56</v>
      </c>
      <c r="S96" s="13" t="s">
        <v>204</v>
      </c>
      <c r="T96" s="16">
        <v>43637</v>
      </c>
      <c r="U96" s="12" t="s">
        <v>34</v>
      </c>
    </row>
    <row r="97" spans="1:21" ht="15" x14ac:dyDescent="0.25">
      <c r="A97" s="12">
        <v>83</v>
      </c>
      <c r="B97" s="13" t="s">
        <v>304</v>
      </c>
      <c r="C97" s="13" t="s">
        <v>42</v>
      </c>
      <c r="D97" s="13"/>
      <c r="E97" s="13"/>
      <c r="F97" s="13"/>
      <c r="G97" s="36">
        <v>13</v>
      </c>
      <c r="H97" s="36">
        <v>17</v>
      </c>
      <c r="I97" s="36">
        <f t="shared" si="9"/>
        <v>30</v>
      </c>
      <c r="J97" s="36">
        <v>16</v>
      </c>
      <c r="K97" s="36">
        <v>19</v>
      </c>
      <c r="L97" s="36">
        <f t="shared" si="10"/>
        <v>35</v>
      </c>
      <c r="M97" s="36"/>
      <c r="N97" s="36"/>
      <c r="O97" s="36">
        <f t="shared" si="11"/>
        <v>0</v>
      </c>
      <c r="P97" s="36">
        <f t="shared" si="12"/>
        <v>29</v>
      </c>
      <c r="Q97" s="36">
        <f t="shared" si="13"/>
        <v>36</v>
      </c>
      <c r="R97" s="36">
        <f t="shared" si="14"/>
        <v>65</v>
      </c>
      <c r="S97" s="13">
        <v>6649201839</v>
      </c>
      <c r="T97" s="16">
        <v>43638</v>
      </c>
      <c r="U97" s="12" t="s">
        <v>35</v>
      </c>
    </row>
    <row r="98" spans="1:21" ht="23.25" x14ac:dyDescent="0.25">
      <c r="A98" s="32">
        <v>84</v>
      </c>
      <c r="B98" s="35"/>
      <c r="C98" s="33"/>
      <c r="D98" s="33"/>
      <c r="E98" s="33"/>
      <c r="F98" s="33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56"/>
      <c r="T98" s="34">
        <v>43639</v>
      </c>
      <c r="U98" s="32" t="s">
        <v>29</v>
      </c>
    </row>
    <row r="99" spans="1:21" ht="21" x14ac:dyDescent="0.25">
      <c r="A99" s="12">
        <v>85</v>
      </c>
      <c r="B99" s="50"/>
      <c r="C99" s="13"/>
      <c r="D99" s="13"/>
      <c r="E99" s="13"/>
      <c r="F99" s="13"/>
      <c r="G99" s="36"/>
      <c r="H99" s="36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6">
        <v>43640</v>
      </c>
      <c r="U99" s="12" t="s">
        <v>30</v>
      </c>
    </row>
    <row r="100" spans="1:21" ht="15" x14ac:dyDescent="0.25">
      <c r="A100" s="12">
        <v>86</v>
      </c>
      <c r="B100" s="13" t="s">
        <v>347</v>
      </c>
      <c r="C100" s="13" t="s">
        <v>42</v>
      </c>
      <c r="D100" s="13"/>
      <c r="E100" s="13"/>
      <c r="F100" s="13"/>
      <c r="G100" s="36">
        <v>11</v>
      </c>
      <c r="H100" s="36">
        <v>14</v>
      </c>
      <c r="I100" s="36">
        <f t="shared" si="9"/>
        <v>25</v>
      </c>
      <c r="J100" s="36">
        <v>15</v>
      </c>
      <c r="K100" s="36">
        <v>20</v>
      </c>
      <c r="L100" s="36">
        <f t="shared" si="10"/>
        <v>35</v>
      </c>
      <c r="M100" s="36"/>
      <c r="N100" s="36"/>
      <c r="O100" s="36">
        <f t="shared" si="11"/>
        <v>0</v>
      </c>
      <c r="P100" s="36">
        <f t="shared" si="12"/>
        <v>26</v>
      </c>
      <c r="Q100" s="36">
        <f t="shared" si="13"/>
        <v>34</v>
      </c>
      <c r="R100" s="36">
        <f t="shared" si="14"/>
        <v>60</v>
      </c>
      <c r="S100" s="13"/>
      <c r="T100" s="16">
        <v>43641</v>
      </c>
      <c r="U100" s="12" t="s">
        <v>31</v>
      </c>
    </row>
    <row r="101" spans="1:21" ht="15" x14ac:dyDescent="0.25">
      <c r="A101" s="12">
        <v>87</v>
      </c>
      <c r="B101" s="13" t="s">
        <v>184</v>
      </c>
      <c r="C101" s="13" t="s">
        <v>42</v>
      </c>
      <c r="D101" s="13"/>
      <c r="E101" s="13"/>
      <c r="F101" s="13"/>
      <c r="G101" s="36">
        <v>16</v>
      </c>
      <c r="H101" s="36">
        <v>14</v>
      </c>
      <c r="I101" s="36">
        <f t="shared" si="9"/>
        <v>30</v>
      </c>
      <c r="J101" s="36">
        <v>21</v>
      </c>
      <c r="K101" s="36">
        <v>16</v>
      </c>
      <c r="L101" s="36">
        <f t="shared" si="10"/>
        <v>37</v>
      </c>
      <c r="M101" s="36"/>
      <c r="N101" s="36"/>
      <c r="O101" s="36">
        <f t="shared" si="11"/>
        <v>0</v>
      </c>
      <c r="P101" s="36">
        <f t="shared" si="12"/>
        <v>37</v>
      </c>
      <c r="Q101" s="36">
        <f t="shared" si="13"/>
        <v>30</v>
      </c>
      <c r="R101" s="36">
        <f t="shared" si="14"/>
        <v>67</v>
      </c>
      <c r="S101" s="13"/>
      <c r="T101" s="16">
        <v>43642</v>
      </c>
      <c r="U101" s="12" t="s">
        <v>32</v>
      </c>
    </row>
    <row r="102" spans="1:21" ht="30" x14ac:dyDescent="0.25">
      <c r="A102" s="12">
        <v>88</v>
      </c>
      <c r="B102" s="27" t="s">
        <v>303</v>
      </c>
      <c r="C102" s="13" t="s">
        <v>280</v>
      </c>
      <c r="D102" s="13"/>
      <c r="E102" s="13"/>
      <c r="F102" s="13"/>
      <c r="G102" s="36">
        <v>11</v>
      </c>
      <c r="H102" s="36">
        <v>13</v>
      </c>
      <c r="I102" s="36">
        <f t="shared" si="9"/>
        <v>24</v>
      </c>
      <c r="J102" s="36">
        <v>13</v>
      </c>
      <c r="K102" s="36">
        <v>13</v>
      </c>
      <c r="L102" s="36">
        <f t="shared" si="10"/>
        <v>26</v>
      </c>
      <c r="M102" s="36">
        <v>13</v>
      </c>
      <c r="N102" s="36">
        <v>12</v>
      </c>
      <c r="O102" s="36">
        <f t="shared" si="11"/>
        <v>25</v>
      </c>
      <c r="P102" s="36">
        <f t="shared" si="12"/>
        <v>37</v>
      </c>
      <c r="Q102" s="36">
        <f t="shared" si="13"/>
        <v>38</v>
      </c>
      <c r="R102" s="36">
        <f t="shared" si="14"/>
        <v>75</v>
      </c>
      <c r="S102" s="13" t="s">
        <v>203</v>
      </c>
      <c r="T102" s="16">
        <v>43643</v>
      </c>
      <c r="U102" s="12" t="s">
        <v>33</v>
      </c>
    </row>
    <row r="103" spans="1:21" ht="15" x14ac:dyDescent="0.25">
      <c r="A103" s="12">
        <v>89</v>
      </c>
      <c r="B103" s="13" t="s">
        <v>185</v>
      </c>
      <c r="C103" s="13" t="s">
        <v>42</v>
      </c>
      <c r="D103" s="13"/>
      <c r="E103" s="13"/>
      <c r="F103" s="13"/>
      <c r="G103" s="36">
        <v>14</v>
      </c>
      <c r="H103" s="36">
        <v>16</v>
      </c>
      <c r="I103" s="36">
        <f t="shared" si="9"/>
        <v>30</v>
      </c>
      <c r="J103" s="36">
        <v>19</v>
      </c>
      <c r="K103" s="36">
        <v>18</v>
      </c>
      <c r="L103" s="36">
        <f t="shared" si="10"/>
        <v>37</v>
      </c>
      <c r="M103" s="36"/>
      <c r="N103" s="36"/>
      <c r="O103" s="36">
        <f t="shared" si="11"/>
        <v>0</v>
      </c>
      <c r="P103" s="36">
        <f t="shared" si="12"/>
        <v>33</v>
      </c>
      <c r="Q103" s="36">
        <f t="shared" si="13"/>
        <v>34</v>
      </c>
      <c r="R103" s="36">
        <f t="shared" si="14"/>
        <v>67</v>
      </c>
      <c r="S103" s="13">
        <v>8895409426</v>
      </c>
      <c r="T103" s="16">
        <v>43644</v>
      </c>
      <c r="U103" s="12" t="s">
        <v>34</v>
      </c>
    </row>
    <row r="104" spans="1:21" ht="23.25" x14ac:dyDescent="0.25">
      <c r="A104" s="12">
        <v>90</v>
      </c>
      <c r="B104" s="51" t="s">
        <v>381</v>
      </c>
      <c r="C104" s="13"/>
      <c r="D104" s="13"/>
      <c r="E104" s="13"/>
      <c r="F104" s="13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13"/>
      <c r="T104" s="16">
        <v>43645</v>
      </c>
      <c r="U104" s="12" t="s">
        <v>35</v>
      </c>
    </row>
    <row r="105" spans="1:21" ht="23.25" x14ac:dyDescent="0.25">
      <c r="A105" s="32">
        <v>91</v>
      </c>
      <c r="B105" s="35"/>
      <c r="C105" s="33"/>
      <c r="D105" s="33"/>
      <c r="E105" s="33"/>
      <c r="F105" s="33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3"/>
      <c r="T105" s="34">
        <v>43646</v>
      </c>
      <c r="U105" s="32" t="s">
        <v>29</v>
      </c>
    </row>
    <row r="106" spans="1:21" ht="21" x14ac:dyDescent="0.25">
      <c r="A106" s="12">
        <v>92</v>
      </c>
      <c r="B106" s="50"/>
      <c r="C106" s="13"/>
      <c r="D106" s="13"/>
      <c r="E106" s="13"/>
      <c r="F106" s="13"/>
      <c r="G106" s="36"/>
      <c r="H106" s="36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6">
        <v>43647</v>
      </c>
      <c r="U106" s="12" t="s">
        <v>30</v>
      </c>
    </row>
    <row r="107" spans="1:21" ht="30" x14ac:dyDescent="0.25">
      <c r="A107" s="12">
        <v>93</v>
      </c>
      <c r="B107" s="13" t="s">
        <v>248</v>
      </c>
      <c r="C107" s="13" t="s">
        <v>76</v>
      </c>
      <c r="D107" s="13"/>
      <c r="E107" s="13"/>
      <c r="F107" s="13"/>
      <c r="G107" s="36">
        <v>0</v>
      </c>
      <c r="H107" s="36">
        <v>0</v>
      </c>
      <c r="I107" s="36">
        <f t="shared" si="9"/>
        <v>0</v>
      </c>
      <c r="J107" s="36">
        <v>0</v>
      </c>
      <c r="K107" s="36">
        <v>0</v>
      </c>
      <c r="L107" s="36">
        <f t="shared" si="10"/>
        <v>0</v>
      </c>
      <c r="M107" s="36">
        <v>51</v>
      </c>
      <c r="N107" s="36">
        <v>39</v>
      </c>
      <c r="O107" s="36">
        <f t="shared" si="11"/>
        <v>90</v>
      </c>
      <c r="P107" s="36">
        <f t="shared" si="12"/>
        <v>51</v>
      </c>
      <c r="Q107" s="36">
        <f t="shared" si="13"/>
        <v>39</v>
      </c>
      <c r="R107" s="36">
        <f t="shared" si="14"/>
        <v>90</v>
      </c>
      <c r="S107" s="13" t="s">
        <v>260</v>
      </c>
      <c r="T107" s="16">
        <v>43648</v>
      </c>
      <c r="U107" s="12" t="s">
        <v>31</v>
      </c>
    </row>
    <row r="108" spans="1:21" ht="15" x14ac:dyDescent="0.25">
      <c r="A108" s="12">
        <v>94</v>
      </c>
      <c r="B108" s="13" t="s">
        <v>267</v>
      </c>
      <c r="C108" s="13" t="s">
        <v>76</v>
      </c>
      <c r="D108" s="13"/>
      <c r="E108" s="13"/>
      <c r="F108" s="13"/>
      <c r="G108" s="36">
        <v>0</v>
      </c>
      <c r="H108" s="36">
        <v>0</v>
      </c>
      <c r="I108" s="36">
        <f t="shared" si="9"/>
        <v>0</v>
      </c>
      <c r="J108" s="36">
        <v>0</v>
      </c>
      <c r="K108" s="36">
        <v>0</v>
      </c>
      <c r="L108" s="36">
        <f t="shared" si="10"/>
        <v>0</v>
      </c>
      <c r="M108" s="36">
        <v>68</v>
      </c>
      <c r="N108" s="36">
        <v>56</v>
      </c>
      <c r="O108" s="36">
        <f t="shared" si="11"/>
        <v>124</v>
      </c>
      <c r="P108" s="36">
        <f t="shared" si="12"/>
        <v>68</v>
      </c>
      <c r="Q108" s="36">
        <f t="shared" si="13"/>
        <v>56</v>
      </c>
      <c r="R108" s="36">
        <f t="shared" si="14"/>
        <v>124</v>
      </c>
      <c r="S108" s="13">
        <v>9938255694</v>
      </c>
      <c r="T108" s="16">
        <v>43649</v>
      </c>
      <c r="U108" s="12" t="s">
        <v>32</v>
      </c>
    </row>
    <row r="109" spans="1:21" ht="30" x14ac:dyDescent="0.25">
      <c r="A109" s="12">
        <v>95</v>
      </c>
      <c r="B109" s="13" t="s">
        <v>227</v>
      </c>
      <c r="C109" s="13" t="s">
        <v>76</v>
      </c>
      <c r="D109" s="13"/>
      <c r="E109" s="13" t="s">
        <v>216</v>
      </c>
      <c r="F109" s="13"/>
      <c r="G109" s="36">
        <v>0</v>
      </c>
      <c r="H109" s="36">
        <v>0</v>
      </c>
      <c r="I109" s="36">
        <f t="shared" si="9"/>
        <v>0</v>
      </c>
      <c r="J109" s="36">
        <v>0</v>
      </c>
      <c r="K109" s="36">
        <v>0</v>
      </c>
      <c r="L109" s="36">
        <f t="shared" si="10"/>
        <v>0</v>
      </c>
      <c r="M109" s="36">
        <v>48</v>
      </c>
      <c r="N109" s="36">
        <v>53</v>
      </c>
      <c r="O109" s="36">
        <f t="shared" si="11"/>
        <v>101</v>
      </c>
      <c r="P109" s="36">
        <f t="shared" si="12"/>
        <v>48</v>
      </c>
      <c r="Q109" s="36">
        <f t="shared" si="13"/>
        <v>53</v>
      </c>
      <c r="R109" s="36">
        <f t="shared" si="14"/>
        <v>101</v>
      </c>
      <c r="S109" s="13" t="s">
        <v>228</v>
      </c>
      <c r="T109" s="16">
        <v>43650</v>
      </c>
      <c r="U109" s="12" t="s">
        <v>33</v>
      </c>
    </row>
    <row r="110" spans="1:21" ht="30" x14ac:dyDescent="0.25">
      <c r="A110" s="12">
        <v>96</v>
      </c>
      <c r="B110" s="13" t="s">
        <v>300</v>
      </c>
      <c r="C110" s="13" t="s">
        <v>280</v>
      </c>
      <c r="D110" s="13"/>
      <c r="E110" s="13"/>
      <c r="F110" s="13"/>
      <c r="G110" s="36">
        <v>7</v>
      </c>
      <c r="H110" s="36">
        <v>9</v>
      </c>
      <c r="I110" s="36">
        <f t="shared" si="9"/>
        <v>16</v>
      </c>
      <c r="J110" s="36">
        <v>10</v>
      </c>
      <c r="K110" s="36">
        <v>9</v>
      </c>
      <c r="L110" s="36">
        <f t="shared" si="10"/>
        <v>19</v>
      </c>
      <c r="M110" s="36">
        <v>21</v>
      </c>
      <c r="N110" s="36">
        <v>20</v>
      </c>
      <c r="O110" s="36">
        <f t="shared" si="11"/>
        <v>41</v>
      </c>
      <c r="P110" s="36">
        <f t="shared" si="12"/>
        <v>38</v>
      </c>
      <c r="Q110" s="36">
        <f t="shared" si="13"/>
        <v>38</v>
      </c>
      <c r="R110" s="36">
        <f t="shared" si="14"/>
        <v>76</v>
      </c>
      <c r="S110" s="13"/>
      <c r="T110" s="16">
        <v>43651</v>
      </c>
      <c r="U110" s="12" t="s">
        <v>34</v>
      </c>
    </row>
    <row r="111" spans="1:21" ht="30" x14ac:dyDescent="0.25">
      <c r="A111" s="12">
        <v>97</v>
      </c>
      <c r="B111" s="13" t="s">
        <v>178</v>
      </c>
      <c r="C111" s="13" t="s">
        <v>42</v>
      </c>
      <c r="D111" s="13"/>
      <c r="E111" s="13"/>
      <c r="F111" s="13"/>
      <c r="G111" s="36">
        <v>10</v>
      </c>
      <c r="H111" s="36">
        <v>13</v>
      </c>
      <c r="I111" s="36">
        <f t="shared" si="9"/>
        <v>23</v>
      </c>
      <c r="J111" s="36">
        <v>12</v>
      </c>
      <c r="K111" s="36">
        <v>15</v>
      </c>
      <c r="L111" s="36">
        <f t="shared" si="10"/>
        <v>27</v>
      </c>
      <c r="M111" s="36"/>
      <c r="N111" s="36"/>
      <c r="O111" s="36">
        <f t="shared" si="11"/>
        <v>0</v>
      </c>
      <c r="P111" s="36">
        <f t="shared" si="12"/>
        <v>22</v>
      </c>
      <c r="Q111" s="36">
        <f t="shared" si="13"/>
        <v>28</v>
      </c>
      <c r="R111" s="36">
        <f t="shared" si="14"/>
        <v>50</v>
      </c>
      <c r="S111" s="13" t="s">
        <v>362</v>
      </c>
      <c r="T111" s="16">
        <v>43652</v>
      </c>
      <c r="U111" s="12" t="s">
        <v>35</v>
      </c>
    </row>
    <row r="112" spans="1:21" ht="23.25" x14ac:dyDescent="0.25">
      <c r="A112" s="32">
        <v>98</v>
      </c>
      <c r="B112" s="35"/>
      <c r="C112" s="33"/>
      <c r="D112" s="33"/>
      <c r="E112" s="33"/>
      <c r="F112" s="33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3"/>
      <c r="T112" s="34">
        <v>43653</v>
      </c>
      <c r="U112" s="32" t="s">
        <v>29</v>
      </c>
    </row>
    <row r="113" spans="1:21" ht="21" x14ac:dyDescent="0.25">
      <c r="A113" s="12">
        <v>99</v>
      </c>
      <c r="B113" s="50"/>
      <c r="C113" s="13"/>
      <c r="D113" s="13"/>
      <c r="E113" s="13"/>
      <c r="F113" s="13"/>
      <c r="G113" s="36"/>
      <c r="H113" s="36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6">
        <v>43654</v>
      </c>
      <c r="U113" s="12" t="s">
        <v>30</v>
      </c>
    </row>
    <row r="114" spans="1:21" ht="15" x14ac:dyDescent="0.25">
      <c r="A114" s="12">
        <v>100</v>
      </c>
      <c r="B114" s="13" t="s">
        <v>380</v>
      </c>
      <c r="C114" s="13" t="s">
        <v>42</v>
      </c>
      <c r="D114" s="13"/>
      <c r="E114" s="13"/>
      <c r="F114" s="13"/>
      <c r="G114" s="36">
        <v>12</v>
      </c>
      <c r="H114" s="36">
        <v>14</v>
      </c>
      <c r="I114" s="36">
        <f>G114+H114</f>
        <v>26</v>
      </c>
      <c r="J114" s="36">
        <v>15</v>
      </c>
      <c r="K114" s="36">
        <v>17</v>
      </c>
      <c r="L114" s="36">
        <f>J114+K114</f>
        <v>32</v>
      </c>
      <c r="M114" s="36"/>
      <c r="N114" s="36"/>
      <c r="O114" s="36">
        <f>M114+N114</f>
        <v>0</v>
      </c>
      <c r="P114" s="36">
        <f>G114+J114+M114</f>
        <v>27</v>
      </c>
      <c r="Q114" s="36">
        <f>H114+K114+N114</f>
        <v>31</v>
      </c>
      <c r="R114" s="36">
        <f>P114+Q114</f>
        <v>58</v>
      </c>
      <c r="S114" s="13">
        <v>8658691906</v>
      </c>
      <c r="T114" s="16">
        <v>43655</v>
      </c>
      <c r="U114" s="12" t="s">
        <v>31</v>
      </c>
    </row>
    <row r="115" spans="1:21" ht="30" x14ac:dyDescent="0.25">
      <c r="A115" s="12">
        <v>101</v>
      </c>
      <c r="B115" s="13" t="s">
        <v>334</v>
      </c>
      <c r="C115" s="13" t="s">
        <v>42</v>
      </c>
      <c r="D115" s="13"/>
      <c r="E115" s="13"/>
      <c r="F115" s="13"/>
      <c r="G115" s="36">
        <v>11</v>
      </c>
      <c r="H115" s="36">
        <v>12</v>
      </c>
      <c r="I115" s="36">
        <f t="shared" si="9"/>
        <v>23</v>
      </c>
      <c r="J115" s="36">
        <v>15</v>
      </c>
      <c r="K115" s="36">
        <v>12</v>
      </c>
      <c r="L115" s="36">
        <f t="shared" si="10"/>
        <v>27</v>
      </c>
      <c r="M115" s="36"/>
      <c r="N115" s="36"/>
      <c r="O115" s="36">
        <f t="shared" si="11"/>
        <v>0</v>
      </c>
      <c r="P115" s="36">
        <f t="shared" si="12"/>
        <v>26</v>
      </c>
      <c r="Q115" s="36">
        <f t="shared" si="13"/>
        <v>24</v>
      </c>
      <c r="R115" s="36">
        <f t="shared" si="14"/>
        <v>50</v>
      </c>
      <c r="S115" s="13"/>
      <c r="T115" s="16">
        <v>43656</v>
      </c>
      <c r="U115" s="12" t="s">
        <v>32</v>
      </c>
    </row>
    <row r="116" spans="1:21" ht="30" x14ac:dyDescent="0.25">
      <c r="A116" s="12">
        <v>102</v>
      </c>
      <c r="B116" s="13" t="s">
        <v>291</v>
      </c>
      <c r="C116" s="13" t="s">
        <v>42</v>
      </c>
      <c r="D116" s="13"/>
      <c r="E116" s="13"/>
      <c r="F116" s="13"/>
      <c r="G116" s="36">
        <v>14</v>
      </c>
      <c r="H116" s="36">
        <v>16</v>
      </c>
      <c r="I116" s="36">
        <f t="shared" si="9"/>
        <v>30</v>
      </c>
      <c r="J116" s="36">
        <v>20</v>
      </c>
      <c r="K116" s="36">
        <v>19</v>
      </c>
      <c r="L116" s="36">
        <f t="shared" si="10"/>
        <v>39</v>
      </c>
      <c r="M116" s="36"/>
      <c r="N116" s="36"/>
      <c r="O116" s="36">
        <f t="shared" si="11"/>
        <v>0</v>
      </c>
      <c r="P116" s="36">
        <f t="shared" si="12"/>
        <v>34</v>
      </c>
      <c r="Q116" s="36">
        <f t="shared" si="13"/>
        <v>35</v>
      </c>
      <c r="R116" s="36">
        <f t="shared" si="14"/>
        <v>69</v>
      </c>
      <c r="S116" s="13" t="s">
        <v>213</v>
      </c>
      <c r="T116" s="16">
        <v>43657</v>
      </c>
      <c r="U116" s="12" t="s">
        <v>33</v>
      </c>
    </row>
    <row r="117" spans="1:21" ht="30" x14ac:dyDescent="0.25">
      <c r="A117" s="12">
        <v>103</v>
      </c>
      <c r="B117" s="13" t="s">
        <v>389</v>
      </c>
      <c r="C117" s="13" t="s">
        <v>76</v>
      </c>
      <c r="D117" s="13"/>
      <c r="E117" s="13"/>
      <c r="F117" s="13"/>
      <c r="G117" s="36"/>
      <c r="H117" s="36"/>
      <c r="I117" s="36">
        <f t="shared" si="9"/>
        <v>0</v>
      </c>
      <c r="J117" s="36"/>
      <c r="K117" s="36"/>
      <c r="L117" s="36">
        <f t="shared" si="10"/>
        <v>0</v>
      </c>
      <c r="M117" s="36">
        <v>37</v>
      </c>
      <c r="N117" s="36">
        <v>41</v>
      </c>
      <c r="O117" s="36">
        <f t="shared" si="11"/>
        <v>78</v>
      </c>
      <c r="P117" s="36">
        <f t="shared" si="12"/>
        <v>37</v>
      </c>
      <c r="Q117" s="36">
        <f t="shared" si="13"/>
        <v>41</v>
      </c>
      <c r="R117" s="36">
        <f t="shared" si="14"/>
        <v>78</v>
      </c>
      <c r="S117" s="13">
        <v>9439391994</v>
      </c>
      <c r="T117" s="16">
        <v>43658</v>
      </c>
      <c r="U117" s="12" t="s">
        <v>34</v>
      </c>
    </row>
    <row r="118" spans="1:21" ht="30" x14ac:dyDescent="0.25">
      <c r="A118" s="12">
        <v>104</v>
      </c>
      <c r="B118" s="13" t="s">
        <v>302</v>
      </c>
      <c r="C118" s="13" t="s">
        <v>280</v>
      </c>
      <c r="D118" s="13"/>
      <c r="E118" s="13"/>
      <c r="F118" s="13"/>
      <c r="G118" s="36">
        <v>5</v>
      </c>
      <c r="H118" s="36">
        <v>4</v>
      </c>
      <c r="I118" s="36">
        <f t="shared" si="9"/>
        <v>9</v>
      </c>
      <c r="J118" s="36">
        <v>8</v>
      </c>
      <c r="K118" s="36">
        <v>5</v>
      </c>
      <c r="L118" s="36">
        <f t="shared" si="10"/>
        <v>13</v>
      </c>
      <c r="M118" s="36">
        <v>13</v>
      </c>
      <c r="N118" s="36">
        <v>6</v>
      </c>
      <c r="O118" s="36">
        <f t="shared" si="11"/>
        <v>19</v>
      </c>
      <c r="P118" s="36">
        <f t="shared" si="12"/>
        <v>26</v>
      </c>
      <c r="Q118" s="36">
        <f t="shared" si="13"/>
        <v>15</v>
      </c>
      <c r="R118" s="36">
        <f t="shared" si="14"/>
        <v>41</v>
      </c>
      <c r="S118" s="13"/>
      <c r="T118" s="16">
        <v>43659</v>
      </c>
      <c r="U118" s="12" t="s">
        <v>35</v>
      </c>
    </row>
    <row r="119" spans="1:21" ht="23.25" x14ac:dyDescent="0.25">
      <c r="A119" s="32">
        <v>105</v>
      </c>
      <c r="B119" s="35"/>
      <c r="C119" s="33"/>
      <c r="D119" s="33"/>
      <c r="E119" s="33"/>
      <c r="F119" s="33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3"/>
      <c r="T119" s="34">
        <v>43660</v>
      </c>
      <c r="U119" s="32" t="s">
        <v>29</v>
      </c>
    </row>
    <row r="120" spans="1:21" ht="21" x14ac:dyDescent="0.25">
      <c r="A120" s="12">
        <v>106</v>
      </c>
      <c r="B120" s="50"/>
      <c r="C120" s="13"/>
      <c r="D120" s="13"/>
      <c r="E120" s="13"/>
      <c r="F120" s="13"/>
      <c r="G120" s="36"/>
      <c r="H120" s="36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6">
        <v>43661</v>
      </c>
      <c r="U120" s="12" t="s">
        <v>30</v>
      </c>
    </row>
    <row r="121" spans="1:21" ht="15" x14ac:dyDescent="0.25">
      <c r="A121" s="12">
        <v>107</v>
      </c>
      <c r="B121" s="13" t="s">
        <v>219</v>
      </c>
      <c r="C121" s="13" t="s">
        <v>76</v>
      </c>
      <c r="D121" s="13"/>
      <c r="E121" s="13"/>
      <c r="F121" s="13"/>
      <c r="G121" s="36">
        <v>0</v>
      </c>
      <c r="H121" s="36">
        <v>0</v>
      </c>
      <c r="I121" s="36">
        <f t="shared" si="9"/>
        <v>0</v>
      </c>
      <c r="J121" s="36">
        <v>0</v>
      </c>
      <c r="K121" s="36">
        <v>0</v>
      </c>
      <c r="L121" s="36">
        <f t="shared" si="10"/>
        <v>0</v>
      </c>
      <c r="M121" s="36">
        <v>45</v>
      </c>
      <c r="N121" s="36">
        <v>55</v>
      </c>
      <c r="O121" s="36">
        <f t="shared" si="11"/>
        <v>100</v>
      </c>
      <c r="P121" s="36">
        <f t="shared" si="12"/>
        <v>45</v>
      </c>
      <c r="Q121" s="36">
        <f t="shared" si="13"/>
        <v>55</v>
      </c>
      <c r="R121" s="36">
        <f t="shared" si="14"/>
        <v>100</v>
      </c>
      <c r="S121" s="13">
        <v>8260308482</v>
      </c>
      <c r="T121" s="16">
        <v>43662</v>
      </c>
      <c r="U121" s="12" t="s">
        <v>31</v>
      </c>
    </row>
    <row r="122" spans="1:21" ht="15" x14ac:dyDescent="0.25">
      <c r="A122" s="12">
        <v>108</v>
      </c>
      <c r="B122" s="13" t="s">
        <v>387</v>
      </c>
      <c r="C122" s="13" t="s">
        <v>76</v>
      </c>
      <c r="D122" s="13"/>
      <c r="E122" s="13"/>
      <c r="F122" s="13"/>
      <c r="G122" s="36">
        <v>0</v>
      </c>
      <c r="H122" s="36">
        <v>0</v>
      </c>
      <c r="I122" s="36">
        <f t="shared" si="9"/>
        <v>0</v>
      </c>
      <c r="J122" s="36">
        <v>0</v>
      </c>
      <c r="K122" s="36">
        <v>0</v>
      </c>
      <c r="L122" s="36">
        <f t="shared" si="10"/>
        <v>0</v>
      </c>
      <c r="M122" s="36">
        <v>119</v>
      </c>
      <c r="N122" s="36">
        <v>0</v>
      </c>
      <c r="O122" s="36">
        <f t="shared" si="11"/>
        <v>119</v>
      </c>
      <c r="P122" s="36">
        <f t="shared" si="12"/>
        <v>119</v>
      </c>
      <c r="Q122" s="36">
        <f t="shared" si="13"/>
        <v>0</v>
      </c>
      <c r="R122" s="36">
        <f t="shared" si="14"/>
        <v>119</v>
      </c>
      <c r="S122" s="13"/>
      <c r="T122" s="16">
        <v>43663</v>
      </c>
      <c r="U122" s="12" t="s">
        <v>32</v>
      </c>
    </row>
    <row r="123" spans="1:21" ht="30" x14ac:dyDescent="0.25">
      <c r="A123" s="12">
        <v>109</v>
      </c>
      <c r="B123" s="13" t="s">
        <v>388</v>
      </c>
      <c r="C123" s="13" t="s">
        <v>280</v>
      </c>
      <c r="D123" s="13"/>
      <c r="E123" s="13"/>
      <c r="F123" s="13"/>
      <c r="G123" s="36">
        <v>6</v>
      </c>
      <c r="H123" s="36">
        <v>9</v>
      </c>
      <c r="I123" s="36">
        <f t="shared" si="9"/>
        <v>15</v>
      </c>
      <c r="J123" s="36">
        <v>7</v>
      </c>
      <c r="K123" s="36">
        <v>9</v>
      </c>
      <c r="L123" s="36">
        <f t="shared" si="10"/>
        <v>16</v>
      </c>
      <c r="M123" s="36">
        <v>0</v>
      </c>
      <c r="N123" s="36">
        <v>44</v>
      </c>
      <c r="O123" s="36">
        <f t="shared" si="11"/>
        <v>44</v>
      </c>
      <c r="P123" s="36">
        <f t="shared" si="12"/>
        <v>13</v>
      </c>
      <c r="Q123" s="36">
        <f t="shared" si="13"/>
        <v>62</v>
      </c>
      <c r="R123" s="36">
        <f t="shared" si="14"/>
        <v>75</v>
      </c>
      <c r="S123" s="13"/>
      <c r="T123" s="16">
        <v>43664</v>
      </c>
      <c r="U123" s="12" t="s">
        <v>33</v>
      </c>
    </row>
    <row r="124" spans="1:21" ht="15" x14ac:dyDescent="0.25">
      <c r="A124" s="12">
        <v>110</v>
      </c>
      <c r="B124" s="13" t="s">
        <v>217</v>
      </c>
      <c r="C124" s="13" t="s">
        <v>76</v>
      </c>
      <c r="D124" s="13"/>
      <c r="E124" s="13"/>
      <c r="F124" s="13"/>
      <c r="G124" s="36">
        <v>0</v>
      </c>
      <c r="H124" s="36">
        <v>0</v>
      </c>
      <c r="I124" s="36">
        <f t="shared" si="9"/>
        <v>0</v>
      </c>
      <c r="J124" s="36">
        <v>0</v>
      </c>
      <c r="K124" s="36">
        <v>0</v>
      </c>
      <c r="L124" s="36">
        <f t="shared" si="10"/>
        <v>0</v>
      </c>
      <c r="M124" s="36">
        <v>58</v>
      </c>
      <c r="N124" s="36">
        <v>56</v>
      </c>
      <c r="O124" s="36">
        <f t="shared" si="11"/>
        <v>114</v>
      </c>
      <c r="P124" s="36">
        <f t="shared" si="12"/>
        <v>58</v>
      </c>
      <c r="Q124" s="36">
        <f t="shared" si="13"/>
        <v>56</v>
      </c>
      <c r="R124" s="36">
        <f t="shared" si="14"/>
        <v>114</v>
      </c>
      <c r="S124" s="13">
        <v>9438023711</v>
      </c>
      <c r="T124" s="16">
        <v>43665</v>
      </c>
      <c r="U124" s="12" t="s">
        <v>34</v>
      </c>
    </row>
    <row r="125" spans="1:21" ht="30" x14ac:dyDescent="0.25">
      <c r="A125" s="12">
        <v>111</v>
      </c>
      <c r="B125" s="13" t="s">
        <v>225</v>
      </c>
      <c r="C125" s="13" t="s">
        <v>76</v>
      </c>
      <c r="D125" s="13"/>
      <c r="E125" s="13"/>
      <c r="F125" s="13"/>
      <c r="G125" s="36">
        <v>0</v>
      </c>
      <c r="H125" s="36">
        <v>0</v>
      </c>
      <c r="I125" s="36">
        <f t="shared" si="9"/>
        <v>0</v>
      </c>
      <c r="J125" s="36">
        <v>0</v>
      </c>
      <c r="K125" s="36">
        <v>0</v>
      </c>
      <c r="L125" s="36">
        <f t="shared" si="10"/>
        <v>0</v>
      </c>
      <c r="M125" s="36">
        <v>61</v>
      </c>
      <c r="N125" s="36">
        <v>59</v>
      </c>
      <c r="O125" s="36">
        <f t="shared" si="11"/>
        <v>120</v>
      </c>
      <c r="P125" s="36">
        <f t="shared" si="12"/>
        <v>61</v>
      </c>
      <c r="Q125" s="36">
        <f t="shared" si="13"/>
        <v>59</v>
      </c>
      <c r="R125" s="36">
        <f t="shared" si="14"/>
        <v>120</v>
      </c>
      <c r="S125" s="13" t="s">
        <v>226</v>
      </c>
      <c r="T125" s="16">
        <v>43666</v>
      </c>
      <c r="U125" s="12" t="s">
        <v>35</v>
      </c>
    </row>
    <row r="126" spans="1:21" ht="23.25" x14ac:dyDescent="0.25">
      <c r="A126" s="32">
        <v>112</v>
      </c>
      <c r="B126" s="35"/>
      <c r="C126" s="33"/>
      <c r="D126" s="33"/>
      <c r="E126" s="33"/>
      <c r="F126" s="33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3"/>
      <c r="T126" s="34">
        <v>43667</v>
      </c>
      <c r="U126" s="32" t="s">
        <v>29</v>
      </c>
    </row>
    <row r="127" spans="1:21" ht="21" x14ac:dyDescent="0.25">
      <c r="A127" s="12">
        <v>113</v>
      </c>
      <c r="B127" s="50"/>
      <c r="C127" s="13"/>
      <c r="D127" s="13"/>
      <c r="E127" s="13"/>
      <c r="F127" s="13"/>
      <c r="G127" s="36"/>
      <c r="H127" s="36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6">
        <v>43668</v>
      </c>
      <c r="U127" s="12" t="s">
        <v>30</v>
      </c>
    </row>
    <row r="128" spans="1:21" ht="30" x14ac:dyDescent="0.25">
      <c r="A128" s="12">
        <v>114</v>
      </c>
      <c r="B128" s="13" t="s">
        <v>309</v>
      </c>
      <c r="C128" s="13" t="s">
        <v>280</v>
      </c>
      <c r="D128" s="13"/>
      <c r="E128" s="13"/>
      <c r="F128" s="13"/>
      <c r="G128" s="36">
        <v>7</v>
      </c>
      <c r="H128" s="36">
        <v>2</v>
      </c>
      <c r="I128" s="36">
        <f t="shared" si="9"/>
        <v>9</v>
      </c>
      <c r="J128" s="36">
        <v>10</v>
      </c>
      <c r="K128" s="36">
        <v>3</v>
      </c>
      <c r="L128" s="36">
        <f t="shared" si="10"/>
        <v>13</v>
      </c>
      <c r="M128" s="36">
        <v>43</v>
      </c>
      <c r="N128" s="36">
        <v>40</v>
      </c>
      <c r="O128" s="36">
        <f t="shared" si="11"/>
        <v>83</v>
      </c>
      <c r="P128" s="36">
        <f t="shared" si="12"/>
        <v>60</v>
      </c>
      <c r="Q128" s="36">
        <f t="shared" si="13"/>
        <v>45</v>
      </c>
      <c r="R128" s="36">
        <f t="shared" si="14"/>
        <v>105</v>
      </c>
      <c r="S128" s="13">
        <v>8260228895</v>
      </c>
      <c r="T128" s="16">
        <v>43669</v>
      </c>
      <c r="U128" s="12" t="s">
        <v>31</v>
      </c>
    </row>
    <row r="129" spans="1:21" ht="15" x14ac:dyDescent="0.25">
      <c r="A129" s="12">
        <v>115</v>
      </c>
      <c r="B129" s="13" t="s">
        <v>308</v>
      </c>
      <c r="C129" s="13" t="s">
        <v>76</v>
      </c>
      <c r="D129" s="13"/>
      <c r="E129" s="13"/>
      <c r="F129" s="13"/>
      <c r="G129" s="36">
        <v>0</v>
      </c>
      <c r="H129" s="36">
        <v>0</v>
      </c>
      <c r="I129" s="36">
        <f t="shared" si="9"/>
        <v>0</v>
      </c>
      <c r="J129" s="36">
        <v>0</v>
      </c>
      <c r="K129" s="36">
        <v>0</v>
      </c>
      <c r="L129" s="36">
        <f t="shared" si="10"/>
        <v>0</v>
      </c>
      <c r="M129" s="36">
        <v>47</v>
      </c>
      <c r="N129" s="36">
        <v>46</v>
      </c>
      <c r="O129" s="36">
        <f t="shared" si="11"/>
        <v>93</v>
      </c>
      <c r="P129" s="36">
        <f t="shared" si="12"/>
        <v>47</v>
      </c>
      <c r="Q129" s="36">
        <f t="shared" si="13"/>
        <v>46</v>
      </c>
      <c r="R129" s="36">
        <f t="shared" si="14"/>
        <v>93</v>
      </c>
      <c r="S129" s="13">
        <v>9439189430</v>
      </c>
      <c r="T129" s="16">
        <v>43670</v>
      </c>
      <c r="U129" s="12" t="s">
        <v>32</v>
      </c>
    </row>
    <row r="130" spans="1:21" ht="15" x14ac:dyDescent="0.25">
      <c r="A130" s="12">
        <v>116</v>
      </c>
      <c r="B130" s="13" t="s">
        <v>223</v>
      </c>
      <c r="C130" s="13" t="s">
        <v>76</v>
      </c>
      <c r="D130" s="13"/>
      <c r="E130" s="13"/>
      <c r="F130" s="13"/>
      <c r="G130" s="36">
        <v>0</v>
      </c>
      <c r="H130" s="36">
        <v>0</v>
      </c>
      <c r="I130" s="36">
        <f t="shared" si="9"/>
        <v>0</v>
      </c>
      <c r="J130" s="36">
        <v>0</v>
      </c>
      <c r="K130" s="36">
        <v>0</v>
      </c>
      <c r="L130" s="36">
        <f t="shared" si="10"/>
        <v>0</v>
      </c>
      <c r="M130" s="36">
        <v>65</v>
      </c>
      <c r="N130" s="36">
        <v>64</v>
      </c>
      <c r="O130" s="36">
        <f t="shared" si="11"/>
        <v>129</v>
      </c>
      <c r="P130" s="36">
        <f t="shared" si="12"/>
        <v>65</v>
      </c>
      <c r="Q130" s="36">
        <f t="shared" si="13"/>
        <v>64</v>
      </c>
      <c r="R130" s="36">
        <f t="shared" si="14"/>
        <v>129</v>
      </c>
      <c r="S130" s="13">
        <v>9777709980</v>
      </c>
      <c r="T130" s="16">
        <v>43671</v>
      </c>
      <c r="U130" s="12" t="s">
        <v>33</v>
      </c>
    </row>
    <row r="131" spans="1:21" ht="15" x14ac:dyDescent="0.25">
      <c r="A131" s="12">
        <v>117</v>
      </c>
      <c r="B131" s="13" t="s">
        <v>313</v>
      </c>
      <c r="C131" s="13" t="s">
        <v>76</v>
      </c>
      <c r="D131" s="13"/>
      <c r="E131" s="13"/>
      <c r="F131" s="13"/>
      <c r="G131" s="36">
        <v>0</v>
      </c>
      <c r="H131" s="36">
        <v>0</v>
      </c>
      <c r="I131" s="36">
        <f t="shared" si="9"/>
        <v>0</v>
      </c>
      <c r="J131" s="36">
        <v>0</v>
      </c>
      <c r="K131" s="36">
        <v>0</v>
      </c>
      <c r="L131" s="36">
        <f t="shared" si="10"/>
        <v>0</v>
      </c>
      <c r="M131" s="36">
        <v>46</v>
      </c>
      <c r="N131" s="36">
        <v>49</v>
      </c>
      <c r="O131" s="36">
        <f t="shared" si="11"/>
        <v>95</v>
      </c>
      <c r="P131" s="36">
        <f t="shared" si="12"/>
        <v>46</v>
      </c>
      <c r="Q131" s="36">
        <f t="shared" si="13"/>
        <v>49</v>
      </c>
      <c r="R131" s="36">
        <f t="shared" si="14"/>
        <v>95</v>
      </c>
      <c r="S131" s="13"/>
      <c r="T131" s="16">
        <v>43672</v>
      </c>
      <c r="U131" s="12" t="s">
        <v>34</v>
      </c>
    </row>
    <row r="132" spans="1:21" ht="15" x14ac:dyDescent="0.25">
      <c r="A132" s="12">
        <v>118</v>
      </c>
      <c r="B132" s="13" t="s">
        <v>218</v>
      </c>
      <c r="C132" s="13" t="s">
        <v>76</v>
      </c>
      <c r="D132" s="13"/>
      <c r="E132" s="13"/>
      <c r="F132" s="13"/>
      <c r="G132" s="36">
        <v>0</v>
      </c>
      <c r="H132" s="36">
        <v>0</v>
      </c>
      <c r="I132" s="36">
        <f t="shared" si="9"/>
        <v>0</v>
      </c>
      <c r="J132" s="36">
        <v>0</v>
      </c>
      <c r="K132" s="36">
        <v>0</v>
      </c>
      <c r="L132" s="36">
        <f t="shared" si="10"/>
        <v>0</v>
      </c>
      <c r="M132" s="36">
        <v>55</v>
      </c>
      <c r="N132" s="36">
        <v>59</v>
      </c>
      <c r="O132" s="36">
        <f t="shared" si="11"/>
        <v>114</v>
      </c>
      <c r="P132" s="36">
        <f t="shared" si="12"/>
        <v>55</v>
      </c>
      <c r="Q132" s="36">
        <f t="shared" si="13"/>
        <v>59</v>
      </c>
      <c r="R132" s="36">
        <f t="shared" si="14"/>
        <v>114</v>
      </c>
      <c r="S132" s="13">
        <v>9937617890</v>
      </c>
      <c r="T132" s="16">
        <v>43673</v>
      </c>
      <c r="U132" s="12" t="s">
        <v>35</v>
      </c>
    </row>
    <row r="133" spans="1:21" ht="23.25" x14ac:dyDescent="0.25">
      <c r="A133" s="32">
        <v>119</v>
      </c>
      <c r="B133" s="35"/>
      <c r="C133" s="33"/>
      <c r="D133" s="33"/>
      <c r="E133" s="33"/>
      <c r="F133" s="33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3"/>
      <c r="T133" s="34">
        <v>43674</v>
      </c>
      <c r="U133" s="32" t="s">
        <v>29</v>
      </c>
    </row>
    <row r="134" spans="1:21" ht="21" x14ac:dyDescent="0.25">
      <c r="A134" s="12">
        <v>120</v>
      </c>
      <c r="B134" s="50"/>
      <c r="C134" s="13"/>
      <c r="D134" s="13"/>
      <c r="E134" s="13"/>
      <c r="F134" s="13"/>
      <c r="G134" s="36"/>
      <c r="H134" s="36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6">
        <v>43675</v>
      </c>
      <c r="U134" s="12" t="s">
        <v>30</v>
      </c>
    </row>
    <row r="135" spans="1:21" ht="45" x14ac:dyDescent="0.25">
      <c r="A135" s="12">
        <v>121</v>
      </c>
      <c r="B135" s="13" t="s">
        <v>266</v>
      </c>
      <c r="C135" s="13" t="s">
        <v>76</v>
      </c>
      <c r="D135" s="13"/>
      <c r="E135" s="13"/>
      <c r="F135" s="13"/>
      <c r="G135" s="36">
        <v>0</v>
      </c>
      <c r="H135" s="36">
        <v>0</v>
      </c>
      <c r="I135" s="36">
        <f t="shared" si="9"/>
        <v>0</v>
      </c>
      <c r="J135" s="36">
        <v>0</v>
      </c>
      <c r="K135" s="36">
        <v>0</v>
      </c>
      <c r="L135" s="36">
        <f t="shared" si="10"/>
        <v>0</v>
      </c>
      <c r="M135" s="36">
        <v>49</v>
      </c>
      <c r="N135" s="36">
        <v>51</v>
      </c>
      <c r="O135" s="36">
        <f t="shared" si="11"/>
        <v>100</v>
      </c>
      <c r="P135" s="36">
        <f t="shared" si="12"/>
        <v>49</v>
      </c>
      <c r="Q135" s="36">
        <f t="shared" si="13"/>
        <v>51</v>
      </c>
      <c r="R135" s="36">
        <f t="shared" si="14"/>
        <v>100</v>
      </c>
      <c r="S135" s="13" t="s">
        <v>239</v>
      </c>
      <c r="T135" s="16">
        <v>43676</v>
      </c>
      <c r="U135" s="12" t="s">
        <v>31</v>
      </c>
    </row>
    <row r="136" spans="1:21" ht="23.25" x14ac:dyDescent="0.25">
      <c r="A136" s="12">
        <v>122</v>
      </c>
      <c r="B136" s="51" t="s">
        <v>381</v>
      </c>
      <c r="C136" s="13"/>
      <c r="D136" s="13"/>
      <c r="E136" s="13"/>
      <c r="F136" s="13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13"/>
      <c r="T136" s="16">
        <v>43677</v>
      </c>
      <c r="U136" s="12" t="s">
        <v>32</v>
      </c>
    </row>
    <row r="137" spans="1:21" ht="15" x14ac:dyDescent="0.25">
      <c r="A137" s="12">
        <v>123</v>
      </c>
      <c r="B137" s="13" t="s">
        <v>111</v>
      </c>
      <c r="C137" s="13" t="s">
        <v>76</v>
      </c>
      <c r="D137" s="13"/>
      <c r="E137" s="13"/>
      <c r="F137" s="13"/>
      <c r="G137" s="36">
        <v>0</v>
      </c>
      <c r="H137" s="36">
        <v>0</v>
      </c>
      <c r="I137" s="36">
        <f t="shared" si="9"/>
        <v>0</v>
      </c>
      <c r="J137" s="36">
        <v>0</v>
      </c>
      <c r="K137" s="36">
        <v>0</v>
      </c>
      <c r="L137" s="36">
        <f t="shared" si="10"/>
        <v>0</v>
      </c>
      <c r="M137" s="36">
        <v>77</v>
      </c>
      <c r="N137" s="36">
        <v>0</v>
      </c>
      <c r="O137" s="36">
        <f t="shared" si="11"/>
        <v>77</v>
      </c>
      <c r="P137" s="36">
        <f t="shared" si="12"/>
        <v>77</v>
      </c>
      <c r="Q137" s="36">
        <f t="shared" si="13"/>
        <v>0</v>
      </c>
      <c r="R137" s="36">
        <f t="shared" si="14"/>
        <v>77</v>
      </c>
      <c r="S137" s="13">
        <v>9439856225</v>
      </c>
      <c r="T137" s="16">
        <v>43678</v>
      </c>
      <c r="U137" s="12" t="s">
        <v>33</v>
      </c>
    </row>
    <row r="138" spans="1:21" ht="15" x14ac:dyDescent="0.25">
      <c r="A138" s="12">
        <v>124</v>
      </c>
      <c r="B138" s="13" t="s">
        <v>265</v>
      </c>
      <c r="C138" s="13" t="s">
        <v>76</v>
      </c>
      <c r="D138" s="13"/>
      <c r="E138" s="13"/>
      <c r="F138" s="13"/>
      <c r="G138" s="36">
        <v>0</v>
      </c>
      <c r="H138" s="36">
        <v>0</v>
      </c>
      <c r="I138" s="36">
        <f t="shared" si="9"/>
        <v>0</v>
      </c>
      <c r="J138" s="36">
        <v>0</v>
      </c>
      <c r="K138" s="36">
        <v>0</v>
      </c>
      <c r="L138" s="36">
        <f t="shared" si="10"/>
        <v>0</v>
      </c>
      <c r="M138" s="36">
        <v>0</v>
      </c>
      <c r="N138" s="36">
        <v>119</v>
      </c>
      <c r="O138" s="36">
        <f t="shared" si="11"/>
        <v>119</v>
      </c>
      <c r="P138" s="36">
        <f t="shared" si="12"/>
        <v>0</v>
      </c>
      <c r="Q138" s="36">
        <f t="shared" si="13"/>
        <v>119</v>
      </c>
      <c r="R138" s="36">
        <f t="shared" si="14"/>
        <v>119</v>
      </c>
      <c r="S138" s="13">
        <v>9439856225</v>
      </c>
      <c r="T138" s="16">
        <v>43679</v>
      </c>
      <c r="U138" s="12" t="s">
        <v>34</v>
      </c>
    </row>
    <row r="139" spans="1:21" ht="30" x14ac:dyDescent="0.25">
      <c r="A139" s="12">
        <v>125</v>
      </c>
      <c r="B139" s="13" t="s">
        <v>321</v>
      </c>
      <c r="C139" s="13" t="s">
        <v>280</v>
      </c>
      <c r="D139" s="13"/>
      <c r="E139" s="13"/>
      <c r="F139" s="13"/>
      <c r="G139" s="36">
        <v>8</v>
      </c>
      <c r="H139" s="36">
        <v>9</v>
      </c>
      <c r="I139" s="36">
        <f t="shared" si="9"/>
        <v>17</v>
      </c>
      <c r="J139" s="36">
        <v>10</v>
      </c>
      <c r="K139" s="36">
        <v>9</v>
      </c>
      <c r="L139" s="36">
        <f t="shared" si="10"/>
        <v>19</v>
      </c>
      <c r="M139" s="36">
        <v>37</v>
      </c>
      <c r="N139" s="36">
        <v>40</v>
      </c>
      <c r="O139" s="36">
        <f t="shared" si="11"/>
        <v>77</v>
      </c>
      <c r="P139" s="36">
        <f t="shared" si="12"/>
        <v>55</v>
      </c>
      <c r="Q139" s="36">
        <f t="shared" si="13"/>
        <v>58</v>
      </c>
      <c r="R139" s="36">
        <f t="shared" si="14"/>
        <v>113</v>
      </c>
      <c r="S139" s="13" t="s">
        <v>237</v>
      </c>
      <c r="T139" s="16">
        <v>43680</v>
      </c>
      <c r="U139" s="12" t="s">
        <v>35</v>
      </c>
    </row>
    <row r="140" spans="1:21" ht="23.25" x14ac:dyDescent="0.25">
      <c r="A140" s="32">
        <v>126</v>
      </c>
      <c r="B140" s="35"/>
      <c r="C140" s="33"/>
      <c r="D140" s="33"/>
      <c r="E140" s="33"/>
      <c r="F140" s="33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3"/>
      <c r="T140" s="34">
        <v>43681</v>
      </c>
      <c r="U140" s="32" t="s">
        <v>29</v>
      </c>
    </row>
    <row r="141" spans="1:21" ht="21" x14ac:dyDescent="0.25">
      <c r="A141" s="12">
        <v>127</v>
      </c>
      <c r="B141" s="50"/>
      <c r="C141" s="13"/>
      <c r="D141" s="13"/>
      <c r="E141" s="13"/>
      <c r="F141" s="13"/>
      <c r="G141" s="36"/>
      <c r="H141" s="36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6">
        <v>43682</v>
      </c>
      <c r="U141" s="12" t="s">
        <v>30</v>
      </c>
    </row>
    <row r="142" spans="1:21" ht="15" x14ac:dyDescent="0.25">
      <c r="A142" s="12">
        <v>128</v>
      </c>
      <c r="B142" s="13" t="s">
        <v>233</v>
      </c>
      <c r="C142" s="13" t="s">
        <v>76</v>
      </c>
      <c r="D142" s="13"/>
      <c r="E142" s="13"/>
      <c r="F142" s="13"/>
      <c r="G142" s="36">
        <v>0</v>
      </c>
      <c r="H142" s="36">
        <v>0</v>
      </c>
      <c r="I142" s="36">
        <f t="shared" si="9"/>
        <v>0</v>
      </c>
      <c r="J142" s="36">
        <v>0</v>
      </c>
      <c r="K142" s="36">
        <v>0</v>
      </c>
      <c r="L142" s="36">
        <f t="shared" si="10"/>
        <v>0</v>
      </c>
      <c r="M142" s="36">
        <v>61</v>
      </c>
      <c r="N142" s="36">
        <v>41</v>
      </c>
      <c r="O142" s="36">
        <f t="shared" si="11"/>
        <v>102</v>
      </c>
      <c r="P142" s="36">
        <f t="shared" si="12"/>
        <v>61</v>
      </c>
      <c r="Q142" s="36">
        <f t="shared" si="13"/>
        <v>41</v>
      </c>
      <c r="R142" s="36">
        <f t="shared" si="14"/>
        <v>102</v>
      </c>
      <c r="S142" s="13">
        <v>9938349531</v>
      </c>
      <c r="T142" s="16">
        <v>43683</v>
      </c>
      <c r="U142" s="12" t="s">
        <v>31</v>
      </c>
    </row>
    <row r="143" spans="1:21" ht="30" x14ac:dyDescent="0.25">
      <c r="A143" s="12">
        <v>129</v>
      </c>
      <c r="B143" s="13" t="s">
        <v>221</v>
      </c>
      <c r="C143" s="13" t="s">
        <v>76</v>
      </c>
      <c r="D143" s="13"/>
      <c r="E143" s="13"/>
      <c r="F143" s="13"/>
      <c r="G143" s="36">
        <v>0</v>
      </c>
      <c r="H143" s="36">
        <v>0</v>
      </c>
      <c r="I143" s="36">
        <f t="shared" si="9"/>
        <v>0</v>
      </c>
      <c r="J143" s="36">
        <v>0</v>
      </c>
      <c r="K143" s="36">
        <v>0</v>
      </c>
      <c r="L143" s="36">
        <f t="shared" si="10"/>
        <v>0</v>
      </c>
      <c r="M143" s="36">
        <v>54</v>
      </c>
      <c r="N143" s="36">
        <v>47</v>
      </c>
      <c r="O143" s="36">
        <f t="shared" si="11"/>
        <v>101</v>
      </c>
      <c r="P143" s="36">
        <f t="shared" si="12"/>
        <v>54</v>
      </c>
      <c r="Q143" s="36">
        <f t="shared" si="13"/>
        <v>47</v>
      </c>
      <c r="R143" s="36">
        <f t="shared" si="14"/>
        <v>101</v>
      </c>
      <c r="S143" s="13" t="s">
        <v>222</v>
      </c>
      <c r="T143" s="16">
        <v>43684</v>
      </c>
      <c r="U143" s="12" t="s">
        <v>32</v>
      </c>
    </row>
    <row r="144" spans="1:21" ht="15" x14ac:dyDescent="0.25">
      <c r="A144" s="12">
        <v>130</v>
      </c>
      <c r="B144" s="13" t="s">
        <v>244</v>
      </c>
      <c r="C144" s="13" t="s">
        <v>76</v>
      </c>
      <c r="D144" s="13"/>
      <c r="E144" s="13"/>
      <c r="F144" s="13"/>
      <c r="G144" s="36">
        <v>0</v>
      </c>
      <c r="H144" s="36">
        <v>0</v>
      </c>
      <c r="I144" s="36">
        <f t="shared" si="9"/>
        <v>0</v>
      </c>
      <c r="J144" s="36">
        <v>0</v>
      </c>
      <c r="K144" s="36">
        <v>0</v>
      </c>
      <c r="L144" s="36">
        <f t="shared" si="10"/>
        <v>0</v>
      </c>
      <c r="M144" s="45">
        <v>101</v>
      </c>
      <c r="N144" s="45">
        <v>0</v>
      </c>
      <c r="O144" s="36">
        <f t="shared" si="11"/>
        <v>101</v>
      </c>
      <c r="P144" s="36">
        <f t="shared" si="12"/>
        <v>101</v>
      </c>
      <c r="Q144" s="36">
        <f t="shared" si="13"/>
        <v>0</v>
      </c>
      <c r="R144" s="36">
        <f t="shared" si="14"/>
        <v>101</v>
      </c>
      <c r="S144" s="13">
        <v>9438545301</v>
      </c>
      <c r="T144" s="16">
        <v>43685</v>
      </c>
      <c r="U144" s="12" t="s">
        <v>33</v>
      </c>
    </row>
    <row r="145" spans="1:21" ht="15" x14ac:dyDescent="0.25">
      <c r="A145" s="12">
        <v>131</v>
      </c>
      <c r="B145" s="13" t="s">
        <v>390</v>
      </c>
      <c r="C145" s="13" t="s">
        <v>76</v>
      </c>
      <c r="D145" s="13"/>
      <c r="E145" s="13"/>
      <c r="F145" s="13"/>
      <c r="G145" s="36">
        <v>0</v>
      </c>
      <c r="H145" s="36">
        <v>0</v>
      </c>
      <c r="I145" s="36">
        <f>G145+H145</f>
        <v>0</v>
      </c>
      <c r="J145" s="36">
        <v>0</v>
      </c>
      <c r="K145" s="36">
        <v>0</v>
      </c>
      <c r="L145" s="36">
        <f>J145+K145</f>
        <v>0</v>
      </c>
      <c r="M145" s="36">
        <v>0</v>
      </c>
      <c r="N145" s="45">
        <v>119</v>
      </c>
      <c r="O145" s="36">
        <f>M145+N145</f>
        <v>119</v>
      </c>
      <c r="P145" s="36">
        <f>G145+J145+M145</f>
        <v>0</v>
      </c>
      <c r="Q145" s="36">
        <f>H145+K145+N145</f>
        <v>119</v>
      </c>
      <c r="R145" s="36">
        <f>P145+Q145</f>
        <v>119</v>
      </c>
      <c r="S145" s="13">
        <v>9438545301</v>
      </c>
      <c r="T145" s="16">
        <v>43686</v>
      </c>
      <c r="U145" s="12" t="s">
        <v>34</v>
      </c>
    </row>
    <row r="146" spans="1:21" ht="30" x14ac:dyDescent="0.25">
      <c r="A146" s="12">
        <v>132</v>
      </c>
      <c r="B146" s="13" t="s">
        <v>224</v>
      </c>
      <c r="C146" s="13" t="s">
        <v>76</v>
      </c>
      <c r="D146" s="13"/>
      <c r="E146" s="13"/>
      <c r="F146" s="13"/>
      <c r="G146" s="36">
        <v>0</v>
      </c>
      <c r="H146" s="36">
        <v>0</v>
      </c>
      <c r="I146" s="36">
        <f>G146+H146</f>
        <v>0</v>
      </c>
      <c r="J146" s="36">
        <v>0</v>
      </c>
      <c r="K146" s="36">
        <v>0</v>
      </c>
      <c r="L146" s="36">
        <f>J146+K146</f>
        <v>0</v>
      </c>
      <c r="M146" s="36">
        <v>37</v>
      </c>
      <c r="N146" s="36">
        <v>47</v>
      </c>
      <c r="O146" s="36">
        <f>M146+N146</f>
        <v>84</v>
      </c>
      <c r="P146" s="36">
        <f>G146+J146+M146</f>
        <v>37</v>
      </c>
      <c r="Q146" s="36">
        <f>H146+K146+N146</f>
        <v>47</v>
      </c>
      <c r="R146" s="36">
        <f>P146+Q146</f>
        <v>84</v>
      </c>
      <c r="S146" s="13">
        <v>8895913248</v>
      </c>
      <c r="T146" s="16">
        <v>43687</v>
      </c>
      <c r="U146" s="12" t="s">
        <v>35</v>
      </c>
    </row>
    <row r="147" spans="1:21" ht="23.25" x14ac:dyDescent="0.25">
      <c r="A147" s="32">
        <v>133</v>
      </c>
      <c r="B147" s="35"/>
      <c r="C147" s="33"/>
      <c r="D147" s="33"/>
      <c r="E147" s="33"/>
      <c r="F147" s="33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3"/>
      <c r="T147" s="34">
        <v>43688</v>
      </c>
      <c r="U147" s="32" t="s">
        <v>29</v>
      </c>
    </row>
    <row r="148" spans="1:21" ht="21" x14ac:dyDescent="0.25">
      <c r="A148" s="12">
        <v>134</v>
      </c>
      <c r="B148" s="50"/>
      <c r="C148" s="13"/>
      <c r="D148" s="13"/>
      <c r="E148" s="13"/>
      <c r="F148" s="13"/>
      <c r="G148" s="36"/>
      <c r="H148" s="36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6">
        <v>43689</v>
      </c>
      <c r="U148" s="12" t="s">
        <v>30</v>
      </c>
    </row>
    <row r="149" spans="1:21" ht="30" x14ac:dyDescent="0.25">
      <c r="A149" s="12">
        <v>135</v>
      </c>
      <c r="B149" s="13" t="s">
        <v>281</v>
      </c>
      <c r="C149" s="13" t="s">
        <v>280</v>
      </c>
      <c r="D149" s="13"/>
      <c r="E149" s="13"/>
      <c r="F149" s="13"/>
      <c r="G149" s="36">
        <v>9</v>
      </c>
      <c r="H149" s="36">
        <v>7</v>
      </c>
      <c r="I149" s="36">
        <f>G149+H149</f>
        <v>16</v>
      </c>
      <c r="J149" s="36">
        <v>12</v>
      </c>
      <c r="K149" s="36">
        <v>9</v>
      </c>
      <c r="L149" s="36">
        <f>J149+K149</f>
        <v>21</v>
      </c>
      <c r="M149" s="36">
        <v>24</v>
      </c>
      <c r="N149" s="36">
        <v>17</v>
      </c>
      <c r="O149" s="36">
        <f>M149+N149</f>
        <v>41</v>
      </c>
      <c r="P149" s="36">
        <f>G149+J149+M149</f>
        <v>45</v>
      </c>
      <c r="Q149" s="36">
        <f>H149+K149+N149</f>
        <v>33</v>
      </c>
      <c r="R149" s="36">
        <f>P149+Q149</f>
        <v>78</v>
      </c>
      <c r="S149" s="13" t="s">
        <v>349</v>
      </c>
      <c r="T149" s="16">
        <v>43690</v>
      </c>
      <c r="U149" s="12" t="s">
        <v>31</v>
      </c>
    </row>
    <row r="150" spans="1:21" ht="30" x14ac:dyDescent="0.25">
      <c r="A150" s="12">
        <v>136</v>
      </c>
      <c r="B150" s="13" t="s">
        <v>279</v>
      </c>
      <c r="C150" s="13" t="s">
        <v>280</v>
      </c>
      <c r="D150" s="13"/>
      <c r="E150" s="13"/>
      <c r="F150" s="13"/>
      <c r="G150" s="36">
        <v>8</v>
      </c>
      <c r="H150" s="36">
        <v>8</v>
      </c>
      <c r="I150" s="36">
        <f>G150+H150</f>
        <v>16</v>
      </c>
      <c r="J150" s="36">
        <v>10</v>
      </c>
      <c r="K150" s="36">
        <v>9</v>
      </c>
      <c r="L150" s="36">
        <f>J150+K150</f>
        <v>19</v>
      </c>
      <c r="M150" s="36">
        <v>12</v>
      </c>
      <c r="N150" s="36">
        <v>15</v>
      </c>
      <c r="O150" s="36">
        <f>M150+N150</f>
        <v>27</v>
      </c>
      <c r="P150" s="36">
        <f>G150+J150+M150</f>
        <v>30</v>
      </c>
      <c r="Q150" s="36">
        <f>H150+K150+N150</f>
        <v>32</v>
      </c>
      <c r="R150" s="36">
        <f>P150+Q150</f>
        <v>62</v>
      </c>
      <c r="S150" s="13" t="s">
        <v>343</v>
      </c>
      <c r="T150" s="16">
        <v>43691</v>
      </c>
      <c r="U150" s="12" t="s">
        <v>32</v>
      </c>
    </row>
    <row r="151" spans="1:21" ht="23.25" x14ac:dyDescent="0.25">
      <c r="A151" s="12">
        <v>137</v>
      </c>
      <c r="B151" s="51" t="s">
        <v>175</v>
      </c>
      <c r="C151" s="13"/>
      <c r="D151" s="13"/>
      <c r="E151" s="13"/>
      <c r="F151" s="13"/>
      <c r="G151" s="36"/>
      <c r="H151" s="36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6">
        <v>43692</v>
      </c>
      <c r="U151" s="12" t="s">
        <v>33</v>
      </c>
    </row>
    <row r="152" spans="1:21" ht="15" x14ac:dyDescent="0.25">
      <c r="A152" s="12">
        <v>138</v>
      </c>
      <c r="B152" s="13" t="s">
        <v>190</v>
      </c>
      <c r="C152" s="13" t="s">
        <v>42</v>
      </c>
      <c r="D152" s="13"/>
      <c r="E152" s="13"/>
      <c r="F152" s="13"/>
      <c r="G152" s="36">
        <v>14</v>
      </c>
      <c r="H152" s="36">
        <v>17</v>
      </c>
      <c r="I152" s="36">
        <f>G152+H152</f>
        <v>31</v>
      </c>
      <c r="J152" s="36">
        <v>19</v>
      </c>
      <c r="K152" s="36">
        <v>19</v>
      </c>
      <c r="L152" s="36">
        <f>J152+K152</f>
        <v>38</v>
      </c>
      <c r="M152" s="36"/>
      <c r="N152" s="36"/>
      <c r="O152" s="36">
        <f>M152+N152</f>
        <v>0</v>
      </c>
      <c r="P152" s="36">
        <f>G152+J152+M152</f>
        <v>33</v>
      </c>
      <c r="Q152" s="36">
        <f>H152+K152+N152</f>
        <v>36</v>
      </c>
      <c r="R152" s="36">
        <f>P152+Q152</f>
        <v>69</v>
      </c>
      <c r="S152" s="13">
        <v>7894551299</v>
      </c>
      <c r="T152" s="16">
        <v>43693</v>
      </c>
      <c r="U152" s="12" t="s">
        <v>34</v>
      </c>
    </row>
    <row r="153" spans="1:21" ht="15" x14ac:dyDescent="0.25">
      <c r="A153" s="12">
        <v>139</v>
      </c>
      <c r="T153" s="16">
        <v>43694</v>
      </c>
      <c r="U153" s="12" t="s">
        <v>35</v>
      </c>
    </row>
    <row r="154" spans="1:21" ht="23.25" x14ac:dyDescent="0.25">
      <c r="A154" s="32">
        <v>140</v>
      </c>
      <c r="B154" s="35"/>
      <c r="C154" s="33"/>
      <c r="D154" s="33"/>
      <c r="E154" s="33"/>
      <c r="F154" s="33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3"/>
      <c r="T154" s="34">
        <v>43695</v>
      </c>
      <c r="U154" s="32" t="s">
        <v>29</v>
      </c>
    </row>
    <row r="155" spans="1:21" ht="21" x14ac:dyDescent="0.25">
      <c r="A155" s="12">
        <v>141</v>
      </c>
      <c r="B155" s="50"/>
      <c r="C155" s="13"/>
      <c r="D155" s="13"/>
      <c r="E155" s="13"/>
      <c r="F155" s="13"/>
      <c r="G155" s="36"/>
      <c r="H155" s="36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6">
        <v>43696</v>
      </c>
      <c r="U155" s="12" t="s">
        <v>30</v>
      </c>
    </row>
    <row r="156" spans="1:21" ht="30" x14ac:dyDescent="0.25">
      <c r="A156" s="12">
        <v>142</v>
      </c>
      <c r="B156" s="13" t="s">
        <v>295</v>
      </c>
      <c r="C156" s="13" t="s">
        <v>76</v>
      </c>
      <c r="D156" s="13"/>
      <c r="E156" s="13"/>
      <c r="F156" s="13"/>
      <c r="G156" s="36">
        <v>0</v>
      </c>
      <c r="H156" s="36">
        <v>0</v>
      </c>
      <c r="I156" s="36">
        <f>G156+H156</f>
        <v>0</v>
      </c>
      <c r="J156" s="36">
        <v>0</v>
      </c>
      <c r="K156" s="36">
        <v>0</v>
      </c>
      <c r="L156" s="36">
        <f>J156+K156</f>
        <v>0</v>
      </c>
      <c r="M156" s="36">
        <v>68</v>
      </c>
      <c r="N156" s="36">
        <v>34</v>
      </c>
      <c r="O156" s="36">
        <f>M156+N156</f>
        <v>102</v>
      </c>
      <c r="P156" s="36">
        <f t="shared" ref="P156:Q160" si="15">G156+J156+M156</f>
        <v>68</v>
      </c>
      <c r="Q156" s="36">
        <f t="shared" si="15"/>
        <v>34</v>
      </c>
      <c r="R156" s="36">
        <f>P156+Q156</f>
        <v>102</v>
      </c>
      <c r="S156" s="13"/>
      <c r="T156" s="16">
        <v>43697</v>
      </c>
      <c r="U156" s="12" t="s">
        <v>31</v>
      </c>
    </row>
    <row r="157" spans="1:21" ht="30" x14ac:dyDescent="0.25">
      <c r="A157" s="12">
        <v>143</v>
      </c>
      <c r="B157" s="13" t="s">
        <v>295</v>
      </c>
      <c r="C157" s="13" t="s">
        <v>76</v>
      </c>
      <c r="D157" s="13"/>
      <c r="E157" s="13"/>
      <c r="F157" s="13"/>
      <c r="G157" s="36">
        <v>0</v>
      </c>
      <c r="H157" s="36">
        <v>0</v>
      </c>
      <c r="I157" s="36">
        <f>G157+H157</f>
        <v>0</v>
      </c>
      <c r="J157" s="36">
        <v>0</v>
      </c>
      <c r="K157" s="36">
        <v>0</v>
      </c>
      <c r="L157" s="36">
        <f>J157+K157</f>
        <v>0</v>
      </c>
      <c r="M157" s="36">
        <v>48</v>
      </c>
      <c r="N157" s="36">
        <v>58</v>
      </c>
      <c r="O157" s="36">
        <f>M157+N157</f>
        <v>106</v>
      </c>
      <c r="P157" s="36">
        <f t="shared" si="15"/>
        <v>48</v>
      </c>
      <c r="Q157" s="36">
        <f t="shared" si="15"/>
        <v>58</v>
      </c>
      <c r="R157" s="36">
        <f>P157+Q157</f>
        <v>106</v>
      </c>
      <c r="S157" s="13"/>
      <c r="T157" s="16">
        <v>43698</v>
      </c>
      <c r="U157" s="12" t="s">
        <v>32</v>
      </c>
    </row>
    <row r="158" spans="1:21" ht="30" x14ac:dyDescent="0.25">
      <c r="A158" s="12">
        <v>144</v>
      </c>
      <c r="B158" s="25" t="s">
        <v>295</v>
      </c>
      <c r="C158" s="13" t="s">
        <v>76</v>
      </c>
      <c r="D158" s="13"/>
      <c r="E158" s="13"/>
      <c r="F158" s="13"/>
      <c r="G158" s="36">
        <v>0</v>
      </c>
      <c r="H158" s="36">
        <v>0</v>
      </c>
      <c r="I158" s="36">
        <f>G158+H158</f>
        <v>0</v>
      </c>
      <c r="J158" s="36">
        <v>0</v>
      </c>
      <c r="K158" s="36">
        <v>0</v>
      </c>
      <c r="L158" s="36">
        <f>J158+K158</f>
        <v>0</v>
      </c>
      <c r="M158" s="36">
        <v>67</v>
      </c>
      <c r="N158" s="36">
        <v>43</v>
      </c>
      <c r="O158" s="36">
        <f>M158+N158</f>
        <v>110</v>
      </c>
      <c r="P158" s="36">
        <f t="shared" si="15"/>
        <v>67</v>
      </c>
      <c r="Q158" s="36">
        <f t="shared" si="15"/>
        <v>43</v>
      </c>
      <c r="R158" s="36">
        <f>P158+Q158</f>
        <v>110</v>
      </c>
      <c r="T158" s="16">
        <v>43699</v>
      </c>
      <c r="U158" s="12" t="s">
        <v>33</v>
      </c>
    </row>
    <row r="159" spans="1:21" ht="30" x14ac:dyDescent="0.25">
      <c r="A159" s="12">
        <v>145</v>
      </c>
      <c r="B159" s="25" t="s">
        <v>295</v>
      </c>
      <c r="C159" s="13" t="s">
        <v>76</v>
      </c>
      <c r="D159" s="13"/>
      <c r="E159" s="13"/>
      <c r="F159" s="13"/>
      <c r="G159" s="36"/>
      <c r="H159" s="36"/>
      <c r="I159" s="36">
        <f>G159+H159</f>
        <v>0</v>
      </c>
      <c r="J159" s="36"/>
      <c r="K159" s="36"/>
      <c r="L159" s="36">
        <f>J159+K159</f>
        <v>0</v>
      </c>
      <c r="M159" s="36"/>
      <c r="N159" s="36"/>
      <c r="O159" s="36">
        <f>M159+N159</f>
        <v>0</v>
      </c>
      <c r="P159" s="36">
        <f t="shared" si="15"/>
        <v>0</v>
      </c>
      <c r="Q159" s="36">
        <f t="shared" si="15"/>
        <v>0</v>
      </c>
      <c r="R159" s="36">
        <f>P159+Q159</f>
        <v>0</v>
      </c>
      <c r="S159" s="13"/>
      <c r="T159" s="16">
        <v>43700</v>
      </c>
      <c r="U159" s="12" t="s">
        <v>34</v>
      </c>
    </row>
    <row r="160" spans="1:21" ht="45" x14ac:dyDescent="0.25">
      <c r="A160" s="12">
        <v>146</v>
      </c>
      <c r="B160" s="13" t="s">
        <v>382</v>
      </c>
      <c r="C160" s="13" t="s">
        <v>280</v>
      </c>
      <c r="D160" s="13"/>
      <c r="E160" s="13"/>
      <c r="F160" s="13"/>
      <c r="G160" s="36">
        <v>6</v>
      </c>
      <c r="H160" s="36">
        <v>7</v>
      </c>
      <c r="I160" s="36">
        <f>G160+H160</f>
        <v>13</v>
      </c>
      <c r="J160" s="36">
        <v>8</v>
      </c>
      <c r="K160" s="36">
        <v>7</v>
      </c>
      <c r="L160" s="36">
        <f>J160+K160</f>
        <v>15</v>
      </c>
      <c r="M160" s="36">
        <v>40</v>
      </c>
      <c r="N160" s="36">
        <v>35</v>
      </c>
      <c r="O160" s="36">
        <f>M160+N160</f>
        <v>75</v>
      </c>
      <c r="P160" s="36">
        <f t="shared" si="15"/>
        <v>54</v>
      </c>
      <c r="Q160" s="36">
        <f t="shared" si="15"/>
        <v>49</v>
      </c>
      <c r="R160" s="36">
        <f>P160+Q160</f>
        <v>103</v>
      </c>
      <c r="S160" s="13" t="s">
        <v>229</v>
      </c>
      <c r="T160" s="16">
        <v>43701</v>
      </c>
      <c r="U160" s="12" t="s">
        <v>35</v>
      </c>
    </row>
    <row r="161" spans="1:23" ht="23.25" x14ac:dyDescent="0.25">
      <c r="A161" s="32">
        <v>147</v>
      </c>
      <c r="B161" s="35"/>
      <c r="C161" s="33"/>
      <c r="D161" s="33"/>
      <c r="E161" s="33"/>
      <c r="F161" s="33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3"/>
      <c r="T161" s="34">
        <v>43702</v>
      </c>
      <c r="U161" s="32" t="s">
        <v>29</v>
      </c>
    </row>
    <row r="162" spans="1:23" ht="21" x14ac:dyDescent="0.25">
      <c r="A162" s="12">
        <v>148</v>
      </c>
      <c r="B162" s="50"/>
      <c r="C162" s="13"/>
      <c r="D162" s="13"/>
      <c r="E162" s="13"/>
      <c r="F162" s="13"/>
      <c r="G162" s="36"/>
      <c r="H162" s="36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6">
        <v>43703</v>
      </c>
      <c r="U162" s="12" t="s">
        <v>30</v>
      </c>
    </row>
    <row r="163" spans="1:23" ht="15" x14ac:dyDescent="0.25">
      <c r="A163" s="12">
        <v>149</v>
      </c>
      <c r="B163" s="13" t="s">
        <v>238</v>
      </c>
      <c r="C163" s="13" t="s">
        <v>76</v>
      </c>
      <c r="D163" s="13"/>
      <c r="E163" s="13"/>
      <c r="F163" s="13"/>
      <c r="G163" s="36">
        <v>0</v>
      </c>
      <c r="H163" s="36">
        <v>0</v>
      </c>
      <c r="I163" s="36">
        <f>G163+H163</f>
        <v>0</v>
      </c>
      <c r="J163" s="36">
        <v>0</v>
      </c>
      <c r="K163" s="36">
        <v>0</v>
      </c>
      <c r="L163" s="36">
        <f>J163+K163</f>
        <v>0</v>
      </c>
      <c r="M163" s="36">
        <v>69</v>
      </c>
      <c r="N163" s="36">
        <v>54</v>
      </c>
      <c r="O163" s="36">
        <f>M163+N163</f>
        <v>123</v>
      </c>
      <c r="P163" s="36">
        <f t="shared" ref="P163:Q166" si="16">G163+J163+M163</f>
        <v>69</v>
      </c>
      <c r="Q163" s="36">
        <f t="shared" si="16"/>
        <v>54</v>
      </c>
      <c r="R163" s="36">
        <f>P163+Q163</f>
        <v>123</v>
      </c>
      <c r="S163" s="13">
        <v>9439276233</v>
      </c>
      <c r="T163" s="16">
        <v>43704</v>
      </c>
      <c r="U163" s="12" t="s">
        <v>31</v>
      </c>
    </row>
    <row r="164" spans="1:23" ht="30" x14ac:dyDescent="0.25">
      <c r="A164" s="12">
        <v>150</v>
      </c>
      <c r="B164" s="13" t="s">
        <v>331</v>
      </c>
      <c r="C164" s="13" t="s">
        <v>76</v>
      </c>
      <c r="D164" s="13"/>
      <c r="E164" s="13"/>
      <c r="F164" s="13"/>
      <c r="G164" s="36">
        <v>2</v>
      </c>
      <c r="H164" s="36">
        <v>1</v>
      </c>
      <c r="I164" s="36">
        <f>G164+H164</f>
        <v>3</v>
      </c>
      <c r="J164" s="36">
        <v>2</v>
      </c>
      <c r="K164" s="36">
        <v>2</v>
      </c>
      <c r="L164" s="36">
        <f>J164+K164</f>
        <v>4</v>
      </c>
      <c r="M164" s="36">
        <v>51</v>
      </c>
      <c r="N164" s="36">
        <v>44</v>
      </c>
      <c r="O164" s="36">
        <f>M164+N164</f>
        <v>95</v>
      </c>
      <c r="P164" s="36">
        <f t="shared" si="16"/>
        <v>55</v>
      </c>
      <c r="Q164" s="36">
        <f t="shared" si="16"/>
        <v>47</v>
      </c>
      <c r="R164" s="36">
        <f>P164+Q164</f>
        <v>102</v>
      </c>
      <c r="S164" s="13">
        <v>9178811400</v>
      </c>
      <c r="T164" s="16">
        <v>43705</v>
      </c>
      <c r="U164" s="12" t="s">
        <v>32</v>
      </c>
    </row>
    <row r="165" spans="1:23" ht="30" x14ac:dyDescent="0.25">
      <c r="A165" s="46">
        <v>151</v>
      </c>
      <c r="B165" s="47" t="s">
        <v>285</v>
      </c>
      <c r="C165" s="47" t="s">
        <v>42</v>
      </c>
      <c r="D165" s="47"/>
      <c r="E165" s="47"/>
      <c r="F165" s="47"/>
      <c r="G165" s="48">
        <v>12</v>
      </c>
      <c r="H165" s="48">
        <v>15</v>
      </c>
      <c r="I165" s="48">
        <f>G165+H165</f>
        <v>27</v>
      </c>
      <c r="J165" s="48">
        <v>17</v>
      </c>
      <c r="K165" s="48">
        <v>21</v>
      </c>
      <c r="L165" s="48">
        <f>J165+K165</f>
        <v>38</v>
      </c>
      <c r="M165" s="48"/>
      <c r="N165" s="48"/>
      <c r="O165" s="48">
        <f>M165+N165</f>
        <v>0</v>
      </c>
      <c r="P165" s="48">
        <f t="shared" si="16"/>
        <v>29</v>
      </c>
      <c r="Q165" s="48">
        <f t="shared" si="16"/>
        <v>36</v>
      </c>
      <c r="R165" s="48">
        <f>P165+Q165</f>
        <v>65</v>
      </c>
      <c r="S165" s="47" t="s">
        <v>206</v>
      </c>
      <c r="T165" s="49">
        <v>43706</v>
      </c>
      <c r="U165" s="12" t="s">
        <v>33</v>
      </c>
    </row>
    <row r="166" spans="1:23" ht="15" x14ac:dyDescent="0.25">
      <c r="A166" s="12">
        <v>152</v>
      </c>
      <c r="B166" s="13" t="s">
        <v>341</v>
      </c>
      <c r="C166" s="13" t="s">
        <v>42</v>
      </c>
      <c r="D166" s="13"/>
      <c r="E166" s="13"/>
      <c r="F166" s="13"/>
      <c r="G166" s="36">
        <v>14</v>
      </c>
      <c r="H166" s="36">
        <v>15</v>
      </c>
      <c r="I166" s="36">
        <f>G166+H166</f>
        <v>29</v>
      </c>
      <c r="J166" s="36">
        <v>19</v>
      </c>
      <c r="K166" s="36">
        <v>17</v>
      </c>
      <c r="L166" s="36">
        <f>J166+K166</f>
        <v>36</v>
      </c>
      <c r="M166" s="36"/>
      <c r="N166" s="36"/>
      <c r="O166" s="36">
        <f>M166+N166</f>
        <v>0</v>
      </c>
      <c r="P166" s="36">
        <f t="shared" si="16"/>
        <v>33</v>
      </c>
      <c r="Q166" s="36">
        <f t="shared" si="16"/>
        <v>32</v>
      </c>
      <c r="R166" s="36">
        <f>P166+Q166</f>
        <v>65</v>
      </c>
      <c r="S166" s="13"/>
      <c r="T166" s="16">
        <v>43707</v>
      </c>
      <c r="U166" s="12" t="s">
        <v>34</v>
      </c>
      <c r="V166" s="17"/>
      <c r="W166" s="17"/>
    </row>
    <row r="167" spans="1:23" ht="23.25" x14ac:dyDescent="0.25">
      <c r="A167" s="12">
        <v>153</v>
      </c>
      <c r="B167" s="51" t="s">
        <v>381</v>
      </c>
      <c r="C167" s="13"/>
      <c r="D167" s="13"/>
      <c r="E167" s="13"/>
      <c r="F167" s="13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13"/>
      <c r="T167" s="16">
        <v>43708</v>
      </c>
      <c r="U167" s="12" t="s">
        <v>35</v>
      </c>
      <c r="V167" s="17"/>
      <c r="W167" s="17"/>
    </row>
    <row r="168" spans="1:23" ht="23.25" x14ac:dyDescent="0.25">
      <c r="A168" s="32">
        <v>154</v>
      </c>
      <c r="B168" s="35"/>
      <c r="C168" s="33"/>
      <c r="D168" s="33"/>
      <c r="E168" s="33"/>
      <c r="F168" s="33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3"/>
      <c r="T168" s="34">
        <v>43709</v>
      </c>
      <c r="U168" s="32" t="s">
        <v>29</v>
      </c>
      <c r="V168" s="17"/>
      <c r="W168" s="17"/>
    </row>
    <row r="169" spans="1:23" ht="21" x14ac:dyDescent="0.25">
      <c r="A169" s="12">
        <v>155</v>
      </c>
      <c r="B169" s="50"/>
      <c r="C169" s="13"/>
      <c r="D169" s="13"/>
      <c r="E169" s="13"/>
      <c r="F169" s="13"/>
      <c r="G169" s="36"/>
      <c r="H169" s="36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6">
        <v>43710</v>
      </c>
      <c r="U169" s="12" t="s">
        <v>30</v>
      </c>
      <c r="V169" s="17"/>
      <c r="W169" s="17"/>
    </row>
    <row r="170" spans="1:23" ht="30" x14ac:dyDescent="0.25">
      <c r="A170" s="12">
        <v>156</v>
      </c>
      <c r="B170" s="13" t="s">
        <v>246</v>
      </c>
      <c r="C170" s="13" t="s">
        <v>280</v>
      </c>
      <c r="D170" s="13"/>
      <c r="E170" s="13"/>
      <c r="F170" s="13"/>
      <c r="G170" s="36">
        <v>11</v>
      </c>
      <c r="H170" s="36">
        <v>12</v>
      </c>
      <c r="I170" s="36">
        <f>G170+H170</f>
        <v>23</v>
      </c>
      <c r="J170" s="36">
        <v>15</v>
      </c>
      <c r="K170" s="36">
        <v>14</v>
      </c>
      <c r="L170" s="36">
        <f>J170+K170</f>
        <v>29</v>
      </c>
      <c r="M170" s="36">
        <v>7</v>
      </c>
      <c r="N170" s="36">
        <v>10</v>
      </c>
      <c r="O170" s="36">
        <f>M170+N170</f>
        <v>17</v>
      </c>
      <c r="P170" s="36">
        <f t="shared" ref="P170:Q174" si="17">G170+J170+M170</f>
        <v>33</v>
      </c>
      <c r="Q170" s="36">
        <f t="shared" si="17"/>
        <v>36</v>
      </c>
      <c r="R170" s="36">
        <f>P170+Q170</f>
        <v>69</v>
      </c>
      <c r="S170" s="13">
        <v>9938666292</v>
      </c>
      <c r="T170" s="16">
        <v>43711</v>
      </c>
      <c r="U170" s="12" t="s">
        <v>31</v>
      </c>
      <c r="V170" s="17"/>
      <c r="W170" s="17"/>
    </row>
    <row r="171" spans="1:23" ht="30" x14ac:dyDescent="0.25">
      <c r="A171" s="12">
        <v>157</v>
      </c>
      <c r="B171" s="13" t="s">
        <v>312</v>
      </c>
      <c r="C171" s="13" t="s">
        <v>280</v>
      </c>
      <c r="D171" s="13"/>
      <c r="E171" s="13"/>
      <c r="F171" s="13"/>
      <c r="G171" s="36">
        <v>12</v>
      </c>
      <c r="H171" s="36">
        <v>16</v>
      </c>
      <c r="I171" s="36">
        <f>G171+H171</f>
        <v>28</v>
      </c>
      <c r="J171" s="36">
        <v>16</v>
      </c>
      <c r="K171" s="36">
        <v>17</v>
      </c>
      <c r="L171" s="36">
        <f>J171+K171</f>
        <v>33</v>
      </c>
      <c r="M171" s="36">
        <v>25</v>
      </c>
      <c r="N171" s="36">
        <v>26</v>
      </c>
      <c r="O171" s="36">
        <f>M171+N171</f>
        <v>51</v>
      </c>
      <c r="P171" s="36">
        <f t="shared" si="17"/>
        <v>53</v>
      </c>
      <c r="Q171" s="36">
        <f t="shared" si="17"/>
        <v>59</v>
      </c>
      <c r="R171" s="36">
        <f>P171+Q171</f>
        <v>112</v>
      </c>
      <c r="S171" s="13">
        <v>9937620316</v>
      </c>
      <c r="T171" s="16">
        <v>43712</v>
      </c>
      <c r="U171" s="12" t="s">
        <v>32</v>
      </c>
      <c r="V171" s="17"/>
      <c r="W171" s="17"/>
    </row>
    <row r="172" spans="1:23" ht="15" x14ac:dyDescent="0.25">
      <c r="A172" s="12">
        <v>158</v>
      </c>
      <c r="B172" s="13" t="s">
        <v>240</v>
      </c>
      <c r="C172" s="13" t="s">
        <v>76</v>
      </c>
      <c r="D172" s="13"/>
      <c r="E172" s="13"/>
      <c r="F172" s="13"/>
      <c r="G172" s="36">
        <v>0</v>
      </c>
      <c r="H172" s="36">
        <v>0</v>
      </c>
      <c r="I172" s="36">
        <f>G172+H172</f>
        <v>0</v>
      </c>
      <c r="J172" s="36">
        <v>0</v>
      </c>
      <c r="K172" s="36">
        <v>0</v>
      </c>
      <c r="L172" s="36">
        <f>J172+K172</f>
        <v>0</v>
      </c>
      <c r="M172" s="36">
        <v>50</v>
      </c>
      <c r="N172" s="36">
        <v>51</v>
      </c>
      <c r="O172" s="36">
        <f>M172+N172</f>
        <v>101</v>
      </c>
      <c r="P172" s="36">
        <f t="shared" si="17"/>
        <v>50</v>
      </c>
      <c r="Q172" s="36">
        <f t="shared" si="17"/>
        <v>51</v>
      </c>
      <c r="R172" s="36">
        <f>P172+Q172</f>
        <v>101</v>
      </c>
      <c r="S172" s="13">
        <v>9437257344</v>
      </c>
      <c r="T172" s="16">
        <v>43713</v>
      </c>
      <c r="U172" s="12" t="s">
        <v>33</v>
      </c>
      <c r="V172" s="17"/>
      <c r="W172" s="17"/>
    </row>
    <row r="173" spans="1:23" ht="45" x14ac:dyDescent="0.25">
      <c r="A173" s="12">
        <v>159</v>
      </c>
      <c r="B173" s="13" t="s">
        <v>269</v>
      </c>
      <c r="C173" s="13" t="s">
        <v>280</v>
      </c>
      <c r="D173" s="13"/>
      <c r="E173" s="13"/>
      <c r="F173" s="13"/>
      <c r="G173" s="36">
        <v>15</v>
      </c>
      <c r="H173" s="36">
        <v>12</v>
      </c>
      <c r="I173" s="36">
        <f>G173+H173</f>
        <v>27</v>
      </c>
      <c r="J173" s="36">
        <v>20</v>
      </c>
      <c r="K173" s="36">
        <v>12</v>
      </c>
      <c r="L173" s="36">
        <f>J173+K173</f>
        <v>32</v>
      </c>
      <c r="M173" s="36">
        <v>23</v>
      </c>
      <c r="N173" s="36">
        <v>24</v>
      </c>
      <c r="O173" s="36">
        <f>M173+N173</f>
        <v>47</v>
      </c>
      <c r="P173" s="36">
        <f t="shared" si="17"/>
        <v>58</v>
      </c>
      <c r="Q173" s="36">
        <f t="shared" si="17"/>
        <v>48</v>
      </c>
      <c r="R173" s="36">
        <f>P173+Q173</f>
        <v>106</v>
      </c>
      <c r="S173" s="13" t="s">
        <v>230</v>
      </c>
      <c r="T173" s="16">
        <v>43714</v>
      </c>
      <c r="U173" s="12" t="s">
        <v>34</v>
      </c>
      <c r="V173" s="17"/>
      <c r="W173" s="17"/>
    </row>
    <row r="174" spans="1:23" ht="30" x14ac:dyDescent="0.25">
      <c r="A174" s="12">
        <v>160</v>
      </c>
      <c r="B174" s="13" t="s">
        <v>247</v>
      </c>
      <c r="C174" s="13" t="s">
        <v>76</v>
      </c>
      <c r="D174" s="13"/>
      <c r="E174" s="13"/>
      <c r="F174" s="13"/>
      <c r="G174" s="36">
        <v>0</v>
      </c>
      <c r="H174" s="36">
        <v>0</v>
      </c>
      <c r="I174" s="36">
        <f>G174+H174</f>
        <v>0</v>
      </c>
      <c r="J174" s="36">
        <v>0</v>
      </c>
      <c r="K174" s="36">
        <v>0</v>
      </c>
      <c r="L174" s="36">
        <f>J174+K174</f>
        <v>0</v>
      </c>
      <c r="M174" s="36">
        <v>51</v>
      </c>
      <c r="N174" s="36">
        <v>38</v>
      </c>
      <c r="O174" s="36">
        <f>M174+N174</f>
        <v>89</v>
      </c>
      <c r="P174" s="36">
        <f t="shared" si="17"/>
        <v>51</v>
      </c>
      <c r="Q174" s="36">
        <f t="shared" si="17"/>
        <v>38</v>
      </c>
      <c r="R174" s="36">
        <f>P174+Q174</f>
        <v>89</v>
      </c>
      <c r="S174" s="13">
        <v>9556009433</v>
      </c>
      <c r="T174" s="16">
        <v>43715</v>
      </c>
      <c r="U174" s="12" t="s">
        <v>35</v>
      </c>
      <c r="V174" s="17"/>
      <c r="W174" s="17"/>
    </row>
    <row r="175" spans="1:23" ht="23.25" x14ac:dyDescent="0.25">
      <c r="A175" s="32">
        <v>161</v>
      </c>
      <c r="B175" s="35"/>
      <c r="C175" s="33"/>
      <c r="D175" s="33"/>
      <c r="E175" s="33"/>
      <c r="F175" s="33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3"/>
      <c r="T175" s="34">
        <v>43716</v>
      </c>
      <c r="U175" s="32" t="s">
        <v>29</v>
      </c>
      <c r="V175" s="17"/>
      <c r="W175" s="17"/>
    </row>
    <row r="176" spans="1:23" ht="21" x14ac:dyDescent="0.25">
      <c r="A176" s="12">
        <v>162</v>
      </c>
      <c r="B176" s="50"/>
      <c r="C176" s="13"/>
      <c r="D176" s="13"/>
      <c r="E176" s="13"/>
      <c r="F176" s="13"/>
      <c r="G176" s="36"/>
      <c r="H176" s="36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6">
        <v>43717</v>
      </c>
      <c r="U176" s="12" t="s">
        <v>30</v>
      </c>
      <c r="V176" s="17"/>
      <c r="W176" s="17"/>
    </row>
    <row r="177" spans="1:23" ht="15" x14ac:dyDescent="0.25">
      <c r="A177" s="12">
        <v>163</v>
      </c>
      <c r="B177" s="13" t="s">
        <v>249</v>
      </c>
      <c r="C177" s="13" t="s">
        <v>76</v>
      </c>
      <c r="D177" s="13"/>
      <c r="E177" s="13"/>
      <c r="F177" s="13"/>
      <c r="G177" s="36">
        <v>0</v>
      </c>
      <c r="H177" s="36">
        <v>0</v>
      </c>
      <c r="I177" s="36">
        <f>G177+H177</f>
        <v>0</v>
      </c>
      <c r="J177" s="36">
        <v>0</v>
      </c>
      <c r="K177" s="36">
        <v>0</v>
      </c>
      <c r="L177" s="36">
        <f>J177+K177</f>
        <v>0</v>
      </c>
      <c r="M177" s="36">
        <v>103</v>
      </c>
      <c r="N177" s="36">
        <v>0</v>
      </c>
      <c r="O177" s="36">
        <f>M177+N177</f>
        <v>103</v>
      </c>
      <c r="P177" s="36">
        <f t="shared" ref="P177:Q179" si="18">G177+J177+M177</f>
        <v>103</v>
      </c>
      <c r="Q177" s="36">
        <f t="shared" si="18"/>
        <v>0</v>
      </c>
      <c r="R177" s="36">
        <f>P177+Q177</f>
        <v>103</v>
      </c>
      <c r="S177" s="13">
        <v>9777356367</v>
      </c>
      <c r="T177" s="16">
        <v>43718</v>
      </c>
      <c r="U177" s="12" t="s">
        <v>31</v>
      </c>
      <c r="V177" s="17"/>
      <c r="W177" s="17"/>
    </row>
    <row r="178" spans="1:23" ht="30" x14ac:dyDescent="0.25">
      <c r="A178" s="12">
        <v>164</v>
      </c>
      <c r="B178" s="13" t="s">
        <v>332</v>
      </c>
      <c r="C178" s="13" t="s">
        <v>76</v>
      </c>
      <c r="D178" s="13"/>
      <c r="E178" s="13"/>
      <c r="F178" s="13"/>
      <c r="G178" s="36">
        <v>0</v>
      </c>
      <c r="H178" s="36">
        <v>0</v>
      </c>
      <c r="I178" s="36">
        <f>G178+H178</f>
        <v>0</v>
      </c>
      <c r="J178" s="36">
        <v>0</v>
      </c>
      <c r="K178" s="36">
        <v>0</v>
      </c>
      <c r="L178" s="36">
        <f>J178+K178</f>
        <v>0</v>
      </c>
      <c r="M178" s="36">
        <v>20</v>
      </c>
      <c r="N178" s="36">
        <v>69</v>
      </c>
      <c r="O178" s="36">
        <f>M178+N178</f>
        <v>89</v>
      </c>
      <c r="P178" s="36">
        <f t="shared" si="18"/>
        <v>20</v>
      </c>
      <c r="Q178" s="36">
        <f t="shared" si="18"/>
        <v>69</v>
      </c>
      <c r="R178" s="36">
        <f>P178+Q178</f>
        <v>89</v>
      </c>
      <c r="S178" s="13">
        <v>9938195610</v>
      </c>
      <c r="T178" s="16">
        <v>43719</v>
      </c>
      <c r="U178" s="12" t="s">
        <v>32</v>
      </c>
      <c r="V178" s="17"/>
      <c r="W178" s="17"/>
    </row>
    <row r="179" spans="1:23" ht="30" x14ac:dyDescent="0.25">
      <c r="A179" s="12">
        <v>165</v>
      </c>
      <c r="B179" s="13" t="s">
        <v>383</v>
      </c>
      <c r="C179" s="13" t="s">
        <v>280</v>
      </c>
      <c r="D179" s="13"/>
      <c r="E179" s="13"/>
      <c r="F179" s="13"/>
      <c r="G179" s="36">
        <v>13</v>
      </c>
      <c r="H179" s="36">
        <v>15</v>
      </c>
      <c r="I179" s="36">
        <f>G179+H179</f>
        <v>28</v>
      </c>
      <c r="J179" s="36">
        <v>17</v>
      </c>
      <c r="K179" s="36">
        <v>17</v>
      </c>
      <c r="L179" s="36">
        <f>J179+K179</f>
        <v>34</v>
      </c>
      <c r="M179" s="36">
        <v>29</v>
      </c>
      <c r="N179" s="36">
        <v>33</v>
      </c>
      <c r="O179" s="36">
        <f>M179+N179</f>
        <v>62</v>
      </c>
      <c r="P179" s="36">
        <f t="shared" si="18"/>
        <v>59</v>
      </c>
      <c r="Q179" s="36">
        <f t="shared" si="18"/>
        <v>65</v>
      </c>
      <c r="R179" s="36">
        <f>P179+Q179</f>
        <v>124</v>
      </c>
      <c r="S179" s="13">
        <v>9938899612</v>
      </c>
      <c r="T179" s="16">
        <v>43720</v>
      </c>
      <c r="U179" s="12" t="s">
        <v>33</v>
      </c>
      <c r="V179" s="17"/>
      <c r="W179" s="17"/>
    </row>
    <row r="180" spans="1:23" ht="23.25" x14ac:dyDescent="0.25">
      <c r="A180" s="12">
        <v>166</v>
      </c>
      <c r="B180" s="51" t="s">
        <v>176</v>
      </c>
      <c r="C180" s="13"/>
      <c r="D180" s="13"/>
      <c r="E180" s="13"/>
      <c r="F180" s="13"/>
      <c r="G180" s="36"/>
      <c r="H180" s="36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6">
        <v>43721</v>
      </c>
      <c r="U180" s="12" t="s">
        <v>34</v>
      </c>
      <c r="V180" s="17"/>
      <c r="W180" s="17"/>
    </row>
    <row r="181" spans="1:23" ht="23.25" x14ac:dyDescent="0.25">
      <c r="A181" s="12">
        <v>167</v>
      </c>
      <c r="B181" s="51" t="s">
        <v>364</v>
      </c>
      <c r="C181" s="13"/>
      <c r="D181" s="13"/>
      <c r="E181" s="13"/>
      <c r="F181" s="13"/>
      <c r="G181" s="36"/>
      <c r="H181" s="36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6">
        <v>43722</v>
      </c>
      <c r="U181" s="12" t="s">
        <v>35</v>
      </c>
      <c r="V181" s="17"/>
      <c r="W181" s="17"/>
    </row>
    <row r="182" spans="1:23" ht="30" x14ac:dyDescent="0.25">
      <c r="A182" s="32">
        <v>168</v>
      </c>
      <c r="B182" s="35" t="s">
        <v>374</v>
      </c>
      <c r="C182" s="33" t="s">
        <v>368</v>
      </c>
      <c r="D182" s="33"/>
      <c r="E182" s="33"/>
      <c r="F182" s="33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3"/>
      <c r="T182" s="34">
        <v>43723</v>
      </c>
      <c r="U182" s="32" t="s">
        <v>29</v>
      </c>
      <c r="V182" s="17"/>
      <c r="W182" s="17"/>
    </row>
    <row r="183" spans="1:23" ht="21" x14ac:dyDescent="0.25">
      <c r="A183" s="12">
        <v>169</v>
      </c>
      <c r="B183" s="50"/>
      <c r="C183" s="13"/>
      <c r="D183" s="13"/>
      <c r="E183" s="13"/>
      <c r="F183" s="13"/>
      <c r="G183" s="36"/>
      <c r="H183" s="36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6">
        <v>43724</v>
      </c>
      <c r="U183" s="12" t="s">
        <v>30</v>
      </c>
      <c r="V183" s="17"/>
      <c r="W183" s="17"/>
    </row>
    <row r="184" spans="1:23" ht="45" x14ac:dyDescent="0.25">
      <c r="A184" s="12">
        <v>170</v>
      </c>
      <c r="B184" s="13" t="s">
        <v>231</v>
      </c>
      <c r="C184" s="13" t="s">
        <v>280</v>
      </c>
      <c r="D184" s="13"/>
      <c r="E184" s="13"/>
      <c r="F184" s="13"/>
      <c r="G184" s="36">
        <v>14</v>
      </c>
      <c r="H184" s="36">
        <v>15</v>
      </c>
      <c r="I184" s="36">
        <f>G184+H184</f>
        <v>29</v>
      </c>
      <c r="J184" s="36">
        <v>20</v>
      </c>
      <c r="K184" s="36">
        <v>14</v>
      </c>
      <c r="L184" s="36">
        <f>J184+K184</f>
        <v>34</v>
      </c>
      <c r="M184" s="36">
        <v>26</v>
      </c>
      <c r="N184" s="36">
        <v>16</v>
      </c>
      <c r="O184" s="36">
        <f>M184+N184</f>
        <v>42</v>
      </c>
      <c r="P184" s="36">
        <f t="shared" ref="P184:Q188" si="19">G184+J184+M184</f>
        <v>60</v>
      </c>
      <c r="Q184" s="36">
        <f t="shared" si="19"/>
        <v>45</v>
      </c>
      <c r="R184" s="36">
        <f>P184+Q184</f>
        <v>105</v>
      </c>
      <c r="S184" s="13" t="s">
        <v>232</v>
      </c>
      <c r="T184" s="16">
        <v>43725</v>
      </c>
      <c r="U184" s="12" t="s">
        <v>31</v>
      </c>
      <c r="V184" s="17"/>
      <c r="W184" s="17"/>
    </row>
    <row r="185" spans="1:23" ht="30" x14ac:dyDescent="0.25">
      <c r="A185" s="12">
        <v>171</v>
      </c>
      <c r="B185" s="13" t="s">
        <v>310</v>
      </c>
      <c r="C185" s="13" t="s">
        <v>311</v>
      </c>
      <c r="D185" s="13"/>
      <c r="E185" s="13"/>
      <c r="F185" s="13"/>
      <c r="G185" s="36">
        <v>0</v>
      </c>
      <c r="H185" s="36">
        <v>0</v>
      </c>
      <c r="I185" s="36">
        <f>G185+H185</f>
        <v>0</v>
      </c>
      <c r="J185" s="36">
        <v>0</v>
      </c>
      <c r="K185" s="36">
        <v>0</v>
      </c>
      <c r="L185" s="36">
        <f>J185+K185</f>
        <v>0</v>
      </c>
      <c r="M185" s="36">
        <v>71</v>
      </c>
      <c r="N185" s="36">
        <v>56</v>
      </c>
      <c r="O185" s="36">
        <f>M185+N185</f>
        <v>127</v>
      </c>
      <c r="P185" s="36">
        <f t="shared" si="19"/>
        <v>71</v>
      </c>
      <c r="Q185" s="36">
        <f t="shared" si="19"/>
        <v>56</v>
      </c>
      <c r="R185" s="36">
        <f>P185+Q185</f>
        <v>127</v>
      </c>
      <c r="S185" s="13"/>
      <c r="T185" s="16">
        <v>43726</v>
      </c>
      <c r="U185" s="12" t="s">
        <v>32</v>
      </c>
      <c r="V185" s="17"/>
      <c r="W185" s="17"/>
    </row>
    <row r="186" spans="1:23" ht="30" x14ac:dyDescent="0.25">
      <c r="A186" s="12">
        <v>172</v>
      </c>
      <c r="B186" s="13" t="s">
        <v>310</v>
      </c>
      <c r="C186" s="13" t="s">
        <v>311</v>
      </c>
      <c r="D186" s="13"/>
      <c r="E186" s="13"/>
      <c r="F186" s="13"/>
      <c r="G186" s="36">
        <v>0</v>
      </c>
      <c r="H186" s="36">
        <v>0</v>
      </c>
      <c r="I186" s="36">
        <f>G186+H186</f>
        <v>0</v>
      </c>
      <c r="J186" s="36">
        <v>0</v>
      </c>
      <c r="K186" s="36">
        <v>0</v>
      </c>
      <c r="L186" s="36">
        <f>J186+K186</f>
        <v>0</v>
      </c>
      <c r="M186" s="36">
        <v>77</v>
      </c>
      <c r="N186" s="36">
        <v>64</v>
      </c>
      <c r="O186" s="36">
        <f>M186+N186</f>
        <v>141</v>
      </c>
      <c r="P186" s="36">
        <f t="shared" si="19"/>
        <v>77</v>
      </c>
      <c r="Q186" s="36">
        <f t="shared" si="19"/>
        <v>64</v>
      </c>
      <c r="R186" s="36">
        <f>P186+Q186</f>
        <v>141</v>
      </c>
      <c r="S186" s="13"/>
      <c r="T186" s="16">
        <v>43727</v>
      </c>
      <c r="U186" s="12" t="s">
        <v>33</v>
      </c>
      <c r="V186" s="17"/>
      <c r="W186" s="17"/>
    </row>
    <row r="187" spans="1:23" ht="30" x14ac:dyDescent="0.25">
      <c r="A187" s="12">
        <v>173</v>
      </c>
      <c r="B187" s="13" t="s">
        <v>329</v>
      </c>
      <c r="C187" s="13" t="s">
        <v>76</v>
      </c>
      <c r="D187" s="13"/>
      <c r="E187" s="13"/>
      <c r="F187" s="13"/>
      <c r="G187" s="36">
        <v>0</v>
      </c>
      <c r="H187" s="36">
        <v>0</v>
      </c>
      <c r="I187" s="36">
        <f>G187+H187</f>
        <v>0</v>
      </c>
      <c r="J187" s="36">
        <v>0</v>
      </c>
      <c r="K187" s="36">
        <v>0</v>
      </c>
      <c r="L187" s="36">
        <f>J187+K187</f>
        <v>0</v>
      </c>
      <c r="M187" s="36">
        <v>49</v>
      </c>
      <c r="N187" s="36">
        <v>59</v>
      </c>
      <c r="O187" s="36">
        <f>M187+N187</f>
        <v>108</v>
      </c>
      <c r="P187" s="36">
        <f t="shared" si="19"/>
        <v>49</v>
      </c>
      <c r="Q187" s="36">
        <f t="shared" si="19"/>
        <v>59</v>
      </c>
      <c r="R187" s="36">
        <f>P187+Q187</f>
        <v>108</v>
      </c>
      <c r="S187" s="13">
        <v>9178813073</v>
      </c>
      <c r="T187" s="16">
        <v>43728</v>
      </c>
      <c r="U187" s="12" t="s">
        <v>34</v>
      </c>
      <c r="V187" s="17"/>
      <c r="W187" s="17"/>
    </row>
    <row r="188" spans="1:23" ht="30" x14ac:dyDescent="0.25">
      <c r="A188" s="12">
        <v>174</v>
      </c>
      <c r="B188" s="13" t="s">
        <v>236</v>
      </c>
      <c r="C188" s="13" t="s">
        <v>280</v>
      </c>
      <c r="D188" s="13"/>
      <c r="E188" s="13"/>
      <c r="F188" s="13"/>
      <c r="G188" s="36">
        <v>6</v>
      </c>
      <c r="H188" s="36">
        <v>8</v>
      </c>
      <c r="I188" s="36">
        <f>G188+H188</f>
        <v>14</v>
      </c>
      <c r="J188" s="36">
        <v>8</v>
      </c>
      <c r="K188" s="36">
        <v>8</v>
      </c>
      <c r="L188" s="36">
        <f>J188+K188</f>
        <v>16</v>
      </c>
      <c r="M188" s="36">
        <v>41</v>
      </c>
      <c r="N188" s="36">
        <v>30</v>
      </c>
      <c r="O188" s="36">
        <f>M188+N188</f>
        <v>71</v>
      </c>
      <c r="P188" s="36">
        <f t="shared" si="19"/>
        <v>55</v>
      </c>
      <c r="Q188" s="36">
        <f t="shared" si="19"/>
        <v>46</v>
      </c>
      <c r="R188" s="36">
        <f>P188+Q188</f>
        <v>101</v>
      </c>
      <c r="S188" s="13">
        <v>9437690645</v>
      </c>
      <c r="T188" s="16">
        <v>43729</v>
      </c>
      <c r="U188" s="12" t="s">
        <v>35</v>
      </c>
      <c r="V188" s="17"/>
      <c r="W188" s="17"/>
    </row>
    <row r="189" spans="1:23" ht="23.25" x14ac:dyDescent="0.25">
      <c r="A189" s="32">
        <v>175</v>
      </c>
      <c r="B189" s="35"/>
      <c r="C189" s="33"/>
      <c r="D189" s="33"/>
      <c r="E189" s="33"/>
      <c r="F189" s="33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3"/>
      <c r="T189" s="34">
        <v>43730</v>
      </c>
      <c r="U189" s="32" t="s">
        <v>29</v>
      </c>
      <c r="V189" s="17"/>
      <c r="W189" s="17"/>
    </row>
    <row r="190" spans="1:23" ht="21" x14ac:dyDescent="0.25">
      <c r="A190" s="12">
        <v>176</v>
      </c>
      <c r="B190" s="50"/>
      <c r="C190" s="13"/>
      <c r="D190" s="13"/>
      <c r="E190" s="13"/>
      <c r="F190" s="13"/>
      <c r="G190" s="36"/>
      <c r="H190" s="36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6">
        <v>43731</v>
      </c>
      <c r="U190" s="12" t="s">
        <v>30</v>
      </c>
      <c r="V190" s="17"/>
      <c r="W190" s="17"/>
    </row>
    <row r="191" spans="1:23" ht="30" x14ac:dyDescent="0.25">
      <c r="A191" s="12">
        <v>177</v>
      </c>
      <c r="B191" s="13" t="s">
        <v>253</v>
      </c>
      <c r="C191" s="13" t="s">
        <v>42</v>
      </c>
      <c r="D191" s="13"/>
      <c r="E191" s="13"/>
      <c r="F191" s="13"/>
      <c r="G191" s="36">
        <v>11</v>
      </c>
      <c r="H191" s="36">
        <v>15</v>
      </c>
      <c r="I191" s="36">
        <f>G191+H191</f>
        <v>26</v>
      </c>
      <c r="J191" s="36">
        <v>16</v>
      </c>
      <c r="K191" s="36">
        <v>17</v>
      </c>
      <c r="L191" s="36">
        <f>J191+K191</f>
        <v>33</v>
      </c>
      <c r="M191" s="36">
        <v>15</v>
      </c>
      <c r="N191" s="36">
        <v>14</v>
      </c>
      <c r="O191" s="36">
        <f>M191+N191</f>
        <v>29</v>
      </c>
      <c r="P191" s="36">
        <f t="shared" ref="P191:Q194" si="20">G191+J191+M191</f>
        <v>42</v>
      </c>
      <c r="Q191" s="36">
        <f t="shared" si="20"/>
        <v>46</v>
      </c>
      <c r="R191" s="36">
        <f>P191+Q191</f>
        <v>88</v>
      </c>
      <c r="S191" s="13">
        <v>8895510325</v>
      </c>
      <c r="T191" s="16">
        <v>43732</v>
      </c>
      <c r="U191" s="12" t="s">
        <v>31</v>
      </c>
      <c r="V191" s="17"/>
      <c r="W191" s="17"/>
    </row>
    <row r="192" spans="1:23" ht="15" x14ac:dyDescent="0.25">
      <c r="A192" s="12">
        <v>178</v>
      </c>
      <c r="B192" s="13" t="s">
        <v>387</v>
      </c>
      <c r="C192" s="13" t="s">
        <v>76</v>
      </c>
      <c r="D192" s="13"/>
      <c r="E192" s="13"/>
      <c r="F192" s="13"/>
      <c r="G192" s="36">
        <v>0</v>
      </c>
      <c r="H192" s="36">
        <v>0</v>
      </c>
      <c r="I192" s="36">
        <f>G192+H192</f>
        <v>0</v>
      </c>
      <c r="J192" s="36">
        <v>0</v>
      </c>
      <c r="K192" s="36">
        <v>0</v>
      </c>
      <c r="L192" s="36">
        <f>J192+K192</f>
        <v>0</v>
      </c>
      <c r="M192" s="36">
        <v>119</v>
      </c>
      <c r="N192" s="36">
        <v>0</v>
      </c>
      <c r="O192" s="36">
        <f>M192+N192</f>
        <v>119</v>
      </c>
      <c r="P192" s="36">
        <f t="shared" si="20"/>
        <v>119</v>
      </c>
      <c r="Q192" s="36">
        <f t="shared" si="20"/>
        <v>0</v>
      </c>
      <c r="R192" s="36">
        <f>P192+Q192</f>
        <v>119</v>
      </c>
      <c r="T192" s="16">
        <v>43733</v>
      </c>
      <c r="U192" s="12" t="s">
        <v>32</v>
      </c>
      <c r="V192" s="17"/>
      <c r="W192" s="17"/>
    </row>
    <row r="193" spans="1:23" ht="30" x14ac:dyDescent="0.25">
      <c r="A193" s="12">
        <v>179</v>
      </c>
      <c r="B193" s="13" t="s">
        <v>388</v>
      </c>
      <c r="C193" s="13" t="s">
        <v>280</v>
      </c>
      <c r="D193" s="13"/>
      <c r="E193" s="13"/>
      <c r="F193" s="13"/>
      <c r="G193" s="36">
        <v>6</v>
      </c>
      <c r="H193" s="36">
        <v>9</v>
      </c>
      <c r="I193" s="36">
        <f>G193+H193</f>
        <v>15</v>
      </c>
      <c r="J193" s="36">
        <v>7</v>
      </c>
      <c r="K193" s="36">
        <v>9</v>
      </c>
      <c r="L193" s="36">
        <f>J193+K193</f>
        <v>16</v>
      </c>
      <c r="M193" s="36">
        <v>0</v>
      </c>
      <c r="N193" s="36">
        <v>44</v>
      </c>
      <c r="O193" s="36">
        <f>M193+N193</f>
        <v>44</v>
      </c>
      <c r="P193" s="36">
        <f t="shared" si="20"/>
        <v>13</v>
      </c>
      <c r="Q193" s="36">
        <f t="shared" si="20"/>
        <v>62</v>
      </c>
      <c r="R193" s="36">
        <f>P193+Q193</f>
        <v>75</v>
      </c>
      <c r="S193" s="13"/>
      <c r="T193" s="16">
        <v>43734</v>
      </c>
      <c r="U193" s="12" t="s">
        <v>33</v>
      </c>
      <c r="V193" s="17"/>
      <c r="W193" s="17"/>
    </row>
    <row r="194" spans="1:23" ht="30" x14ac:dyDescent="0.25">
      <c r="A194" s="12">
        <v>180</v>
      </c>
      <c r="B194" s="13" t="s">
        <v>256</v>
      </c>
      <c r="C194" s="13" t="s">
        <v>280</v>
      </c>
      <c r="D194" s="13"/>
      <c r="E194" s="13"/>
      <c r="F194" s="13"/>
      <c r="G194" s="36">
        <v>6</v>
      </c>
      <c r="H194" s="36">
        <v>5</v>
      </c>
      <c r="I194" s="36">
        <f>G194+H194</f>
        <v>11</v>
      </c>
      <c r="J194" s="36">
        <v>8</v>
      </c>
      <c r="K194" s="36">
        <v>8</v>
      </c>
      <c r="L194" s="36">
        <f>J194+K194</f>
        <v>16</v>
      </c>
      <c r="M194" s="36">
        <v>19</v>
      </c>
      <c r="N194" s="36">
        <v>16</v>
      </c>
      <c r="O194" s="36">
        <f>M194+N194</f>
        <v>35</v>
      </c>
      <c r="P194" s="36">
        <f t="shared" si="20"/>
        <v>33</v>
      </c>
      <c r="Q194" s="36">
        <f t="shared" si="20"/>
        <v>29</v>
      </c>
      <c r="R194" s="36">
        <f>P194+Q194</f>
        <v>62</v>
      </c>
      <c r="S194" s="13" t="s">
        <v>342</v>
      </c>
      <c r="T194" s="16">
        <v>43735</v>
      </c>
      <c r="U194" s="12" t="s">
        <v>34</v>
      </c>
      <c r="V194" s="17"/>
      <c r="W194" s="17"/>
    </row>
    <row r="195" spans="1:23" ht="23.25" x14ac:dyDescent="0.25">
      <c r="A195" s="12">
        <v>181</v>
      </c>
      <c r="B195" s="51" t="s">
        <v>381</v>
      </c>
      <c r="C195" s="13"/>
      <c r="D195" s="13"/>
      <c r="E195" s="13"/>
      <c r="F195" s="13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13"/>
      <c r="T195" s="16">
        <v>43736</v>
      </c>
      <c r="U195" s="12" t="s">
        <v>35</v>
      </c>
      <c r="V195" s="17"/>
      <c r="W195" s="17"/>
    </row>
    <row r="196" spans="1:23" ht="23.25" x14ac:dyDescent="0.25">
      <c r="A196" s="32">
        <v>182</v>
      </c>
      <c r="B196" s="35"/>
      <c r="C196" s="33"/>
      <c r="D196" s="33"/>
      <c r="E196" s="33"/>
      <c r="F196" s="33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3"/>
      <c r="T196" s="34">
        <v>43737</v>
      </c>
      <c r="U196" s="32" t="s">
        <v>29</v>
      </c>
      <c r="V196" s="17"/>
      <c r="W196" s="17"/>
    </row>
    <row r="197" spans="1:23" ht="21" x14ac:dyDescent="0.25">
      <c r="A197" s="12">
        <v>183</v>
      </c>
      <c r="B197" s="50"/>
      <c r="C197" s="13"/>
      <c r="D197" s="13"/>
      <c r="E197" s="13"/>
      <c r="F197" s="13"/>
      <c r="G197" s="36"/>
      <c r="H197" s="36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6">
        <v>43738</v>
      </c>
      <c r="U197" s="12" t="s">
        <v>30</v>
      </c>
      <c r="V197" s="17"/>
      <c r="W197" s="17"/>
    </row>
    <row r="198" spans="1:23" ht="15" x14ac:dyDescent="0.25">
      <c r="A198" s="12">
        <v>184</v>
      </c>
      <c r="B198" s="13" t="s">
        <v>347</v>
      </c>
      <c r="C198" s="13" t="s">
        <v>42</v>
      </c>
      <c r="D198" s="13"/>
      <c r="E198" s="13"/>
      <c r="F198" s="13"/>
      <c r="G198" s="36">
        <v>11</v>
      </c>
      <c r="H198" s="36">
        <v>14</v>
      </c>
      <c r="I198" s="36">
        <f>G198+H198</f>
        <v>25</v>
      </c>
      <c r="J198" s="36">
        <v>15</v>
      </c>
      <c r="K198" s="36">
        <v>20</v>
      </c>
      <c r="L198" s="36">
        <f>J198+K198</f>
        <v>35</v>
      </c>
      <c r="M198" s="36"/>
      <c r="N198" s="36"/>
      <c r="O198" s="36">
        <f>M198+N198</f>
        <v>0</v>
      </c>
      <c r="P198" s="36">
        <f t="shared" ref="P198:Q202" si="21">G198+J198+M198</f>
        <v>26</v>
      </c>
      <c r="Q198" s="36">
        <f t="shared" si="21"/>
        <v>34</v>
      </c>
      <c r="R198" s="36">
        <f>P198+Q198</f>
        <v>60</v>
      </c>
      <c r="S198" s="13"/>
      <c r="T198" s="16">
        <v>43739</v>
      </c>
      <c r="U198" s="12" t="s">
        <v>31</v>
      </c>
      <c r="V198" s="17"/>
      <c r="W198" s="17"/>
    </row>
    <row r="199" spans="1:23" ht="15" x14ac:dyDescent="0.25">
      <c r="A199" s="12">
        <v>185</v>
      </c>
      <c r="B199" s="13" t="s">
        <v>192</v>
      </c>
      <c r="C199" s="13" t="s">
        <v>42</v>
      </c>
      <c r="D199" s="13"/>
      <c r="E199" s="13"/>
      <c r="F199" s="13"/>
      <c r="G199" s="36">
        <v>12</v>
      </c>
      <c r="H199" s="36">
        <v>9</v>
      </c>
      <c r="I199" s="36">
        <f>G199+H199</f>
        <v>21</v>
      </c>
      <c r="J199" s="36">
        <v>16</v>
      </c>
      <c r="K199" s="36">
        <v>10</v>
      </c>
      <c r="L199" s="36">
        <f>J199+K199</f>
        <v>26</v>
      </c>
      <c r="M199" s="36"/>
      <c r="N199" s="36"/>
      <c r="O199" s="36">
        <f>M199+N199</f>
        <v>0</v>
      </c>
      <c r="P199" s="36">
        <f t="shared" si="21"/>
        <v>28</v>
      </c>
      <c r="Q199" s="36">
        <f t="shared" si="21"/>
        <v>19</v>
      </c>
      <c r="R199" s="36">
        <f>P199+Q199</f>
        <v>47</v>
      </c>
      <c r="S199" s="13">
        <v>8280065205</v>
      </c>
      <c r="T199" s="16">
        <v>43740</v>
      </c>
      <c r="U199" s="12" t="s">
        <v>32</v>
      </c>
      <c r="V199" s="17"/>
      <c r="W199" s="17"/>
    </row>
    <row r="200" spans="1:23" ht="30" x14ac:dyDescent="0.25">
      <c r="A200" s="12">
        <v>186</v>
      </c>
      <c r="B200" s="12" t="s">
        <v>337</v>
      </c>
      <c r="C200" s="13" t="s">
        <v>280</v>
      </c>
      <c r="D200" s="13"/>
      <c r="E200" s="13"/>
      <c r="F200" s="13"/>
      <c r="G200" s="36">
        <v>11</v>
      </c>
      <c r="H200" s="36">
        <v>13</v>
      </c>
      <c r="I200" s="36">
        <f>G200+H200</f>
        <v>24</v>
      </c>
      <c r="J200" s="36">
        <v>13</v>
      </c>
      <c r="K200" s="36">
        <v>16</v>
      </c>
      <c r="L200" s="36">
        <f>J200+K200</f>
        <v>29</v>
      </c>
      <c r="M200" s="36">
        <v>11</v>
      </c>
      <c r="N200" s="36">
        <v>10</v>
      </c>
      <c r="O200" s="36">
        <f>M200+N200</f>
        <v>21</v>
      </c>
      <c r="P200" s="36">
        <f t="shared" si="21"/>
        <v>35</v>
      </c>
      <c r="Q200" s="36">
        <f t="shared" si="21"/>
        <v>39</v>
      </c>
      <c r="R200" s="36">
        <f>P200+Q200</f>
        <v>74</v>
      </c>
      <c r="S200" s="13"/>
      <c r="T200" s="16">
        <v>43741</v>
      </c>
      <c r="U200" s="12" t="s">
        <v>33</v>
      </c>
      <c r="V200" s="17"/>
      <c r="W200" s="17"/>
    </row>
    <row r="201" spans="1:23" ht="30" x14ac:dyDescent="0.25">
      <c r="A201" s="12">
        <v>187</v>
      </c>
      <c r="B201" s="13" t="s">
        <v>268</v>
      </c>
      <c r="C201" s="13" t="s">
        <v>280</v>
      </c>
      <c r="D201" s="13"/>
      <c r="E201" s="13"/>
      <c r="F201" s="13"/>
      <c r="G201" s="36">
        <v>13</v>
      </c>
      <c r="H201" s="36">
        <v>11</v>
      </c>
      <c r="I201" s="36">
        <f>G201+H201</f>
        <v>24</v>
      </c>
      <c r="J201" s="36">
        <v>18</v>
      </c>
      <c r="K201" s="36">
        <v>12</v>
      </c>
      <c r="L201" s="36">
        <f>J201+K201</f>
        <v>30</v>
      </c>
      <c r="M201" s="36">
        <v>25</v>
      </c>
      <c r="N201" s="36">
        <v>21</v>
      </c>
      <c r="O201" s="36">
        <f>M201+N201</f>
        <v>46</v>
      </c>
      <c r="P201" s="36">
        <f t="shared" si="21"/>
        <v>56</v>
      </c>
      <c r="Q201" s="36">
        <f t="shared" si="21"/>
        <v>44</v>
      </c>
      <c r="R201" s="36">
        <f>P201+Q201</f>
        <v>100</v>
      </c>
      <c r="S201" s="13">
        <v>9668192511</v>
      </c>
      <c r="T201" s="16">
        <v>43742</v>
      </c>
      <c r="U201" s="12" t="s">
        <v>34</v>
      </c>
      <c r="V201" s="17"/>
      <c r="W201" s="17"/>
    </row>
    <row r="202" spans="1:23" ht="30" x14ac:dyDescent="0.25">
      <c r="A202" s="12">
        <v>188</v>
      </c>
      <c r="B202" s="13" t="s">
        <v>314</v>
      </c>
      <c r="C202" s="13" t="s">
        <v>220</v>
      </c>
      <c r="D202" s="13"/>
      <c r="E202" s="13"/>
      <c r="F202" s="13"/>
      <c r="G202" s="36">
        <v>8</v>
      </c>
      <c r="H202" s="36">
        <v>9</v>
      </c>
      <c r="I202" s="36">
        <f>G202+H202</f>
        <v>17</v>
      </c>
      <c r="J202" s="36">
        <v>12</v>
      </c>
      <c r="K202" s="36">
        <v>9</v>
      </c>
      <c r="L202" s="36">
        <f>J202+K202</f>
        <v>21</v>
      </c>
      <c r="M202" s="36">
        <v>34</v>
      </c>
      <c r="N202" s="36">
        <v>36</v>
      </c>
      <c r="O202" s="36">
        <f>M202+N202</f>
        <v>70</v>
      </c>
      <c r="P202" s="36">
        <f t="shared" si="21"/>
        <v>54</v>
      </c>
      <c r="Q202" s="36">
        <f t="shared" si="21"/>
        <v>54</v>
      </c>
      <c r="R202" s="36">
        <f>P202+Q202</f>
        <v>108</v>
      </c>
      <c r="S202" s="13">
        <v>9556814331</v>
      </c>
      <c r="T202" s="16">
        <v>43743</v>
      </c>
      <c r="U202" s="12" t="s">
        <v>35</v>
      </c>
      <c r="V202" s="17"/>
      <c r="W202" s="17"/>
    </row>
    <row r="203" spans="1:23" ht="23.25" x14ac:dyDescent="0.25">
      <c r="A203" s="32">
        <v>189</v>
      </c>
      <c r="B203" s="35"/>
      <c r="C203" s="33"/>
      <c r="D203" s="33"/>
      <c r="E203" s="33"/>
      <c r="F203" s="33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3"/>
      <c r="T203" s="34">
        <v>43744</v>
      </c>
      <c r="U203" s="32" t="s">
        <v>29</v>
      </c>
      <c r="V203" s="17"/>
      <c r="W203" s="17"/>
    </row>
    <row r="204" spans="1:23" ht="21" x14ac:dyDescent="0.25">
      <c r="A204" s="12">
        <v>190</v>
      </c>
      <c r="B204" s="50"/>
      <c r="C204" s="13"/>
      <c r="D204" s="13"/>
      <c r="E204" s="13"/>
      <c r="F204" s="13"/>
      <c r="G204" s="36"/>
      <c r="H204" s="36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6">
        <v>43745</v>
      </c>
      <c r="U204" s="12" t="s">
        <v>30</v>
      </c>
      <c r="V204" s="17"/>
      <c r="W204" s="17"/>
    </row>
    <row r="205" spans="1:23" ht="23.25" x14ac:dyDescent="0.25">
      <c r="A205" s="12">
        <v>191</v>
      </c>
      <c r="B205" s="51" t="s">
        <v>168</v>
      </c>
      <c r="C205" s="13"/>
      <c r="D205" s="13"/>
      <c r="E205" s="13"/>
      <c r="F205" s="13"/>
      <c r="G205" s="36"/>
      <c r="H205" s="36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6">
        <v>43746</v>
      </c>
      <c r="U205" s="12" t="s">
        <v>31</v>
      </c>
      <c r="V205" s="17"/>
      <c r="W205" s="17"/>
    </row>
    <row r="206" spans="1:23" ht="15" x14ac:dyDescent="0.25">
      <c r="A206" s="12">
        <v>192</v>
      </c>
      <c r="B206" s="13" t="s">
        <v>267</v>
      </c>
      <c r="C206" s="13" t="s">
        <v>76</v>
      </c>
      <c r="D206" s="13"/>
      <c r="E206" s="13"/>
      <c r="F206" s="13"/>
      <c r="G206" s="36">
        <v>0</v>
      </c>
      <c r="H206" s="36">
        <v>0</v>
      </c>
      <c r="I206" s="36">
        <f>G206+H206</f>
        <v>0</v>
      </c>
      <c r="J206" s="36">
        <v>0</v>
      </c>
      <c r="K206" s="36">
        <v>0</v>
      </c>
      <c r="L206" s="36">
        <f>J206+K206</f>
        <v>0</v>
      </c>
      <c r="M206" s="36">
        <v>68</v>
      </c>
      <c r="N206" s="36">
        <v>56</v>
      </c>
      <c r="O206" s="36">
        <f>M206+N206</f>
        <v>124</v>
      </c>
      <c r="P206" s="36">
        <f t="shared" ref="P206:Q209" si="22">G206+J206+M206</f>
        <v>68</v>
      </c>
      <c r="Q206" s="36">
        <f t="shared" si="22"/>
        <v>56</v>
      </c>
      <c r="R206" s="36">
        <f>P206+Q206</f>
        <v>124</v>
      </c>
      <c r="S206" s="13">
        <v>9938255694</v>
      </c>
      <c r="T206" s="16">
        <v>43747</v>
      </c>
      <c r="U206" s="12" t="s">
        <v>32</v>
      </c>
      <c r="V206" s="17"/>
      <c r="W206" s="17"/>
    </row>
    <row r="207" spans="1:23" ht="15" x14ac:dyDescent="0.25">
      <c r="A207" s="12">
        <v>193</v>
      </c>
      <c r="B207" s="13" t="s">
        <v>251</v>
      </c>
      <c r="C207" s="13" t="s">
        <v>76</v>
      </c>
      <c r="D207" s="13"/>
      <c r="E207" s="13"/>
      <c r="F207" s="13"/>
      <c r="G207" s="36">
        <v>0</v>
      </c>
      <c r="H207" s="36">
        <v>0</v>
      </c>
      <c r="I207" s="36">
        <f>G207+H207</f>
        <v>0</v>
      </c>
      <c r="J207" s="36">
        <v>0</v>
      </c>
      <c r="K207" s="36">
        <v>0</v>
      </c>
      <c r="L207" s="36">
        <f>J207+K207</f>
        <v>0</v>
      </c>
      <c r="M207" s="36">
        <v>86</v>
      </c>
      <c r="N207" s="36">
        <v>69</v>
      </c>
      <c r="O207" s="36">
        <f>M207+N207</f>
        <v>155</v>
      </c>
      <c r="P207" s="36">
        <f t="shared" si="22"/>
        <v>86</v>
      </c>
      <c r="Q207" s="36">
        <f t="shared" si="22"/>
        <v>69</v>
      </c>
      <c r="R207" s="36">
        <f>P207+Q207</f>
        <v>155</v>
      </c>
      <c r="S207" s="13">
        <v>9938407125</v>
      </c>
      <c r="T207" s="16">
        <v>43748</v>
      </c>
      <c r="U207" s="12" t="s">
        <v>33</v>
      </c>
      <c r="V207" s="17"/>
      <c r="W207" s="17"/>
    </row>
    <row r="208" spans="1:23" ht="30" x14ac:dyDescent="0.25">
      <c r="A208" s="12">
        <v>194</v>
      </c>
      <c r="B208" s="13" t="s">
        <v>252</v>
      </c>
      <c r="C208" s="13" t="s">
        <v>76</v>
      </c>
      <c r="D208" s="13"/>
      <c r="E208" s="13"/>
      <c r="F208" s="13"/>
      <c r="G208" s="36">
        <v>0</v>
      </c>
      <c r="H208" s="36">
        <v>0</v>
      </c>
      <c r="I208" s="36">
        <f>G208+H208</f>
        <v>0</v>
      </c>
      <c r="J208" s="36">
        <v>0</v>
      </c>
      <c r="K208" s="36">
        <v>0</v>
      </c>
      <c r="L208" s="36">
        <f>J208+K208</f>
        <v>0</v>
      </c>
      <c r="M208" s="36">
        <v>25</v>
      </c>
      <c r="N208" s="36">
        <v>19</v>
      </c>
      <c r="O208" s="36">
        <f>M208+N208</f>
        <v>44</v>
      </c>
      <c r="P208" s="36">
        <f t="shared" si="22"/>
        <v>25</v>
      </c>
      <c r="Q208" s="36">
        <f t="shared" si="22"/>
        <v>19</v>
      </c>
      <c r="R208" s="36">
        <f>P208+Q208</f>
        <v>44</v>
      </c>
      <c r="S208" s="13">
        <v>9938407125</v>
      </c>
      <c r="T208" s="16">
        <v>43749</v>
      </c>
      <c r="U208" s="12" t="s">
        <v>34</v>
      </c>
      <c r="V208" s="17"/>
      <c r="W208" s="17"/>
    </row>
    <row r="209" spans="1:23" ht="30" x14ac:dyDescent="0.25">
      <c r="A209" s="12">
        <v>195</v>
      </c>
      <c r="B209" s="13" t="s">
        <v>316</v>
      </c>
      <c r="C209" s="13" t="s">
        <v>76</v>
      </c>
      <c r="D209" s="13"/>
      <c r="E209" s="13"/>
      <c r="F209" s="13"/>
      <c r="G209" s="36">
        <v>0</v>
      </c>
      <c r="H209" s="36">
        <v>0</v>
      </c>
      <c r="I209" s="36">
        <f>G209+H209</f>
        <v>0</v>
      </c>
      <c r="J209" s="36">
        <v>0</v>
      </c>
      <c r="K209" s="36">
        <v>0</v>
      </c>
      <c r="L209" s="36">
        <f>J209+K209</f>
        <v>0</v>
      </c>
      <c r="M209" s="36">
        <v>45</v>
      </c>
      <c r="N209" s="36">
        <v>72</v>
      </c>
      <c r="O209" s="36">
        <f>M209+N209</f>
        <v>117</v>
      </c>
      <c r="P209" s="36">
        <f t="shared" si="22"/>
        <v>45</v>
      </c>
      <c r="Q209" s="36">
        <f t="shared" si="22"/>
        <v>72</v>
      </c>
      <c r="R209" s="36">
        <f>P209+Q209</f>
        <v>117</v>
      </c>
      <c r="S209" s="13" t="s">
        <v>242</v>
      </c>
      <c r="T209" s="16">
        <v>43750</v>
      </c>
      <c r="U209" s="12" t="s">
        <v>35</v>
      </c>
      <c r="V209" s="17"/>
      <c r="W209" s="17"/>
    </row>
    <row r="210" spans="1:23" ht="23.25" x14ac:dyDescent="0.25">
      <c r="A210" s="32">
        <v>196</v>
      </c>
      <c r="B210" s="35"/>
      <c r="C210" s="33"/>
      <c r="D210" s="33"/>
      <c r="E210" s="33"/>
      <c r="F210" s="33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3"/>
      <c r="T210" s="34">
        <v>43751</v>
      </c>
      <c r="U210" s="32" t="s">
        <v>29</v>
      </c>
      <c r="V210" s="17"/>
      <c r="W210" s="17"/>
    </row>
    <row r="211" spans="1:23" ht="21" x14ac:dyDescent="0.25">
      <c r="A211" s="12">
        <v>197</v>
      </c>
      <c r="B211" s="50"/>
      <c r="C211" s="13"/>
      <c r="D211" s="13"/>
      <c r="E211" s="13"/>
      <c r="F211" s="13"/>
      <c r="G211" s="36"/>
      <c r="H211" s="36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6">
        <v>43752</v>
      </c>
      <c r="U211" s="12" t="s">
        <v>30</v>
      </c>
      <c r="V211" s="17"/>
      <c r="W211" s="17"/>
    </row>
    <row r="212" spans="1:23" ht="30" x14ac:dyDescent="0.25">
      <c r="A212" s="12">
        <v>198</v>
      </c>
      <c r="B212" s="51" t="s">
        <v>369</v>
      </c>
      <c r="C212" s="13" t="s">
        <v>368</v>
      </c>
      <c r="D212" s="13"/>
      <c r="E212" s="13"/>
      <c r="F212" s="13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13"/>
      <c r="T212" s="16">
        <v>43753</v>
      </c>
      <c r="U212" s="12" t="s">
        <v>31</v>
      </c>
      <c r="V212" s="17"/>
      <c r="W212" s="17"/>
    </row>
    <row r="213" spans="1:23" ht="30" x14ac:dyDescent="0.25">
      <c r="A213" s="12">
        <v>199</v>
      </c>
      <c r="B213" s="13" t="s">
        <v>182</v>
      </c>
      <c r="C213" s="13" t="s">
        <v>42</v>
      </c>
      <c r="D213" s="13"/>
      <c r="E213" s="13"/>
      <c r="F213" s="13"/>
      <c r="G213" s="36">
        <v>16</v>
      </c>
      <c r="H213" s="36">
        <v>13</v>
      </c>
      <c r="I213" s="36">
        <f>G213+H213</f>
        <v>29</v>
      </c>
      <c r="J213" s="36">
        <v>20</v>
      </c>
      <c r="K213" s="36">
        <v>12</v>
      </c>
      <c r="L213" s="36">
        <f>J213+K213</f>
        <v>32</v>
      </c>
      <c r="M213" s="36"/>
      <c r="N213" s="36"/>
      <c r="O213" s="36">
        <f>M213+N213</f>
        <v>0</v>
      </c>
      <c r="P213" s="36">
        <f>G213+J213+M213</f>
        <v>36</v>
      </c>
      <c r="Q213" s="36">
        <f>H213+K213+N213</f>
        <v>25</v>
      </c>
      <c r="R213" s="36">
        <f>P213+Q213</f>
        <v>61</v>
      </c>
      <c r="S213" s="13" t="s">
        <v>209</v>
      </c>
      <c r="T213" s="16">
        <v>43754</v>
      </c>
      <c r="U213" s="12" t="s">
        <v>32</v>
      </c>
      <c r="V213" s="17"/>
      <c r="W213" s="17"/>
    </row>
    <row r="214" spans="1:23" ht="23.25" x14ac:dyDescent="0.25">
      <c r="A214" s="12">
        <v>200</v>
      </c>
      <c r="B214" s="51" t="s">
        <v>169</v>
      </c>
      <c r="C214" s="13"/>
      <c r="D214" s="13"/>
      <c r="E214" s="13"/>
      <c r="F214" s="13"/>
      <c r="G214" s="36"/>
      <c r="H214" s="36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6">
        <v>43755</v>
      </c>
      <c r="U214" s="12" t="s">
        <v>33</v>
      </c>
      <c r="V214" s="17"/>
      <c r="W214" s="17"/>
    </row>
    <row r="215" spans="1:23" ht="23.25" x14ac:dyDescent="0.25">
      <c r="A215" s="12">
        <v>201</v>
      </c>
      <c r="B215" s="51" t="s">
        <v>169</v>
      </c>
      <c r="C215" s="13"/>
      <c r="D215" s="13"/>
      <c r="E215" s="13"/>
      <c r="F215" s="13"/>
      <c r="G215" s="36"/>
      <c r="H215" s="36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6">
        <v>43756</v>
      </c>
      <c r="U215" s="12" t="s">
        <v>34</v>
      </c>
      <c r="V215" s="17"/>
      <c r="W215" s="17"/>
    </row>
    <row r="216" spans="1:23" ht="23.25" x14ac:dyDescent="0.25">
      <c r="A216" s="12">
        <v>202</v>
      </c>
      <c r="B216" s="51" t="s">
        <v>169</v>
      </c>
      <c r="C216" s="13"/>
      <c r="D216" s="13"/>
      <c r="E216" s="13"/>
      <c r="F216" s="13"/>
      <c r="G216" s="36"/>
      <c r="H216" s="36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6">
        <v>43757</v>
      </c>
      <c r="U216" s="12" t="s">
        <v>35</v>
      </c>
      <c r="V216" s="17"/>
      <c r="W216" s="17"/>
    </row>
    <row r="217" spans="1:23" ht="23.25" x14ac:dyDescent="0.25">
      <c r="A217" s="32">
        <v>203</v>
      </c>
      <c r="B217" s="35"/>
      <c r="C217" s="33"/>
      <c r="D217" s="33"/>
      <c r="E217" s="33"/>
      <c r="F217" s="33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3"/>
      <c r="T217" s="34">
        <v>43758</v>
      </c>
      <c r="U217" s="32" t="s">
        <v>29</v>
      </c>
      <c r="V217" s="17"/>
      <c r="W217" s="17"/>
    </row>
    <row r="218" spans="1:23" ht="21" x14ac:dyDescent="0.25">
      <c r="A218" s="12">
        <v>204</v>
      </c>
      <c r="B218" s="50"/>
      <c r="C218" s="13"/>
      <c r="D218" s="13"/>
      <c r="E218" s="13"/>
      <c r="F218" s="13"/>
      <c r="G218" s="36"/>
      <c r="H218" s="36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6">
        <v>43759</v>
      </c>
      <c r="U218" s="12" t="s">
        <v>30</v>
      </c>
      <c r="V218" s="17"/>
      <c r="W218" s="17"/>
    </row>
    <row r="219" spans="1:23" ht="23.25" x14ac:dyDescent="0.25">
      <c r="A219" s="12">
        <v>205</v>
      </c>
      <c r="B219" s="51" t="s">
        <v>319</v>
      </c>
      <c r="C219" s="13"/>
      <c r="D219" s="13"/>
      <c r="E219" s="13"/>
      <c r="F219" s="13"/>
      <c r="G219" s="36"/>
      <c r="H219" s="36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6">
        <v>43760</v>
      </c>
      <c r="U219" s="12" t="s">
        <v>31</v>
      </c>
      <c r="V219" s="17"/>
      <c r="W219" s="17"/>
    </row>
    <row r="220" spans="1:23" ht="23.25" x14ac:dyDescent="0.25">
      <c r="A220" s="12">
        <v>206</v>
      </c>
      <c r="B220" s="51" t="s">
        <v>319</v>
      </c>
      <c r="C220" s="13"/>
      <c r="D220" s="13"/>
      <c r="E220" s="13"/>
      <c r="F220" s="13"/>
      <c r="G220" s="36"/>
      <c r="H220" s="36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6">
        <v>43761</v>
      </c>
      <c r="U220" s="12" t="s">
        <v>32</v>
      </c>
      <c r="V220" s="17"/>
      <c r="W220" s="17"/>
    </row>
    <row r="221" spans="1:23" ht="15" x14ac:dyDescent="0.25">
      <c r="A221" s="12">
        <v>207</v>
      </c>
      <c r="T221" s="16">
        <v>43762</v>
      </c>
      <c r="U221" s="12" t="s">
        <v>33</v>
      </c>
      <c r="V221" s="17"/>
      <c r="W221" s="17"/>
    </row>
    <row r="222" spans="1:23" ht="30" x14ac:dyDescent="0.25">
      <c r="A222" s="12">
        <v>208</v>
      </c>
      <c r="B222" s="13" t="s">
        <v>199</v>
      </c>
      <c r="C222" s="13" t="s">
        <v>42</v>
      </c>
      <c r="D222" s="13"/>
      <c r="E222" s="13"/>
      <c r="F222" s="13"/>
      <c r="G222" s="36">
        <v>12</v>
      </c>
      <c r="H222" s="36">
        <v>14</v>
      </c>
      <c r="I222" s="36">
        <f>G222+H222</f>
        <v>26</v>
      </c>
      <c r="J222" s="36">
        <v>16</v>
      </c>
      <c r="K222" s="36">
        <v>15</v>
      </c>
      <c r="L222" s="36">
        <f>J222+K222</f>
        <v>31</v>
      </c>
      <c r="M222" s="36"/>
      <c r="N222" s="36"/>
      <c r="O222" s="36">
        <f>M222+N222</f>
        <v>0</v>
      </c>
      <c r="P222" s="36">
        <f>G222+J222+M222</f>
        <v>28</v>
      </c>
      <c r="Q222" s="36">
        <f>H222+K222+N222</f>
        <v>29</v>
      </c>
      <c r="R222" s="36">
        <f>P222+Q222</f>
        <v>57</v>
      </c>
      <c r="S222" s="13" t="s">
        <v>203</v>
      </c>
      <c r="T222" s="16">
        <v>43763</v>
      </c>
      <c r="U222" s="12" t="s">
        <v>34</v>
      </c>
      <c r="V222" s="17"/>
      <c r="W222" s="17"/>
    </row>
    <row r="223" spans="1:23" ht="15" x14ac:dyDescent="0.25">
      <c r="A223" s="12">
        <v>209</v>
      </c>
      <c r="B223" s="13" t="s">
        <v>341</v>
      </c>
      <c r="C223" s="13" t="s">
        <v>42</v>
      </c>
      <c r="D223" s="13"/>
      <c r="E223" s="13"/>
      <c r="F223" s="13"/>
      <c r="G223" s="36">
        <v>14</v>
      </c>
      <c r="H223" s="36">
        <v>15</v>
      </c>
      <c r="I223" s="36">
        <f>G223+H223</f>
        <v>29</v>
      </c>
      <c r="J223" s="36">
        <v>19</v>
      </c>
      <c r="K223" s="36">
        <v>17</v>
      </c>
      <c r="L223" s="36">
        <f>J223+K223</f>
        <v>36</v>
      </c>
      <c r="M223" s="36"/>
      <c r="N223" s="36"/>
      <c r="O223" s="36">
        <f>M223+N223</f>
        <v>0</v>
      </c>
      <c r="P223" s="36">
        <f>G223+J223+M223</f>
        <v>33</v>
      </c>
      <c r="Q223" s="36">
        <f>H223+K223+N223</f>
        <v>32</v>
      </c>
      <c r="R223" s="36">
        <f>P223+Q223</f>
        <v>65</v>
      </c>
      <c r="S223" s="13"/>
      <c r="T223" s="16">
        <v>43764</v>
      </c>
      <c r="U223" s="12" t="s">
        <v>35</v>
      </c>
      <c r="V223" s="17"/>
      <c r="W223" s="17"/>
    </row>
    <row r="224" spans="1:23" ht="23.25" x14ac:dyDescent="0.25">
      <c r="A224" s="32">
        <v>210</v>
      </c>
      <c r="B224" s="35"/>
      <c r="C224" s="33"/>
      <c r="D224" s="33"/>
      <c r="E224" s="33"/>
      <c r="F224" s="33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3"/>
      <c r="T224" s="34">
        <v>43765</v>
      </c>
      <c r="U224" s="32" t="s">
        <v>29</v>
      </c>
      <c r="V224" s="17"/>
      <c r="W224" s="17"/>
    </row>
    <row r="225" spans="1:23" ht="21" x14ac:dyDescent="0.25">
      <c r="A225" s="12">
        <v>211</v>
      </c>
      <c r="B225" s="50"/>
      <c r="C225" s="13"/>
      <c r="D225" s="13"/>
      <c r="E225" s="13"/>
      <c r="F225" s="13"/>
      <c r="G225" s="36"/>
      <c r="H225" s="36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6">
        <v>43766</v>
      </c>
      <c r="U225" s="12" t="s">
        <v>30</v>
      </c>
      <c r="V225" s="17"/>
      <c r="W225" s="17"/>
    </row>
    <row r="226" spans="1:23" ht="30" x14ac:dyDescent="0.25">
      <c r="A226" s="12">
        <v>212</v>
      </c>
      <c r="B226" s="13" t="s">
        <v>318</v>
      </c>
      <c r="C226" s="13" t="s">
        <v>280</v>
      </c>
      <c r="D226" s="13"/>
      <c r="E226" s="13"/>
      <c r="F226" s="13"/>
      <c r="G226" s="36">
        <v>13</v>
      </c>
      <c r="H226" s="36">
        <v>19</v>
      </c>
      <c r="I226" s="36">
        <f>G226+H226</f>
        <v>32</v>
      </c>
      <c r="J226" s="36">
        <v>19</v>
      </c>
      <c r="K226" s="36">
        <v>21</v>
      </c>
      <c r="L226" s="36">
        <f>J226+K226</f>
        <v>40</v>
      </c>
      <c r="M226" s="36">
        <v>17</v>
      </c>
      <c r="N226" s="36">
        <v>13</v>
      </c>
      <c r="O226" s="36">
        <f>M226+N226</f>
        <v>30</v>
      </c>
      <c r="P226" s="36">
        <f>G226+J226+M226</f>
        <v>49</v>
      </c>
      <c r="Q226" s="36">
        <f>H226+K226+N226</f>
        <v>53</v>
      </c>
      <c r="R226" s="36">
        <f>P226+Q226</f>
        <v>102</v>
      </c>
      <c r="S226" s="13">
        <v>9777727614</v>
      </c>
      <c r="T226" s="16">
        <v>43767</v>
      </c>
      <c r="U226" s="12" t="s">
        <v>31</v>
      </c>
      <c r="V226" s="17"/>
      <c r="W226" s="17"/>
    </row>
    <row r="227" spans="1:23" ht="30" x14ac:dyDescent="0.25">
      <c r="A227" s="12">
        <v>213</v>
      </c>
      <c r="B227" s="13" t="s">
        <v>317</v>
      </c>
      <c r="C227" s="13" t="s">
        <v>280</v>
      </c>
      <c r="D227" s="13"/>
      <c r="E227" s="13"/>
      <c r="F227" s="13"/>
      <c r="G227" s="36">
        <v>3</v>
      </c>
      <c r="H227" s="36">
        <v>4</v>
      </c>
      <c r="I227" s="36">
        <f>G227+H227</f>
        <v>7</v>
      </c>
      <c r="J227" s="36">
        <v>3</v>
      </c>
      <c r="K227" s="36">
        <v>5</v>
      </c>
      <c r="L227" s="36">
        <f>J227+K227</f>
        <v>8</v>
      </c>
      <c r="M227" s="36">
        <v>27</v>
      </c>
      <c r="N227" s="36">
        <v>37</v>
      </c>
      <c r="O227" s="36">
        <f>M227+N227</f>
        <v>64</v>
      </c>
      <c r="P227" s="36">
        <f>G227+J227+M227</f>
        <v>33</v>
      </c>
      <c r="Q227" s="36">
        <f>H227+K227+N227</f>
        <v>46</v>
      </c>
      <c r="R227" s="36">
        <f>P227+Q227</f>
        <v>79</v>
      </c>
      <c r="S227" s="13"/>
      <c r="T227" s="16">
        <v>43768</v>
      </c>
      <c r="U227" s="12" t="s">
        <v>32</v>
      </c>
      <c r="V227" s="17"/>
      <c r="W227" s="17"/>
    </row>
    <row r="228" spans="1:23" ht="23.25" x14ac:dyDescent="0.25">
      <c r="A228" s="12">
        <v>214</v>
      </c>
      <c r="B228" s="51" t="s">
        <v>381</v>
      </c>
      <c r="C228" s="13"/>
      <c r="D228" s="13"/>
      <c r="E228" s="13"/>
      <c r="F228" s="13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13"/>
      <c r="T228" s="16">
        <v>43769</v>
      </c>
      <c r="U228" s="12" t="s">
        <v>33</v>
      </c>
      <c r="V228" s="17"/>
      <c r="W228" s="17"/>
    </row>
    <row r="229" spans="1:23" ht="15" x14ac:dyDescent="0.25">
      <c r="A229" s="12">
        <v>215</v>
      </c>
      <c r="B229" s="13" t="s">
        <v>258</v>
      </c>
      <c r="C229" s="13" t="s">
        <v>76</v>
      </c>
      <c r="D229" s="13"/>
      <c r="E229" s="13"/>
      <c r="F229" s="13"/>
      <c r="G229" s="36">
        <v>0</v>
      </c>
      <c r="H229" s="36">
        <v>0</v>
      </c>
      <c r="I229" s="36">
        <f>G229+H229</f>
        <v>0</v>
      </c>
      <c r="J229" s="36">
        <v>0</v>
      </c>
      <c r="K229" s="36">
        <v>0</v>
      </c>
      <c r="L229" s="36">
        <f>J229+K229</f>
        <v>0</v>
      </c>
      <c r="M229" s="36">
        <v>82</v>
      </c>
      <c r="N229" s="36">
        <v>75</v>
      </c>
      <c r="O229" s="36">
        <f>M229+N229</f>
        <v>157</v>
      </c>
      <c r="P229" s="36">
        <f>G229+J229+M229</f>
        <v>82</v>
      </c>
      <c r="Q229" s="36">
        <f>H229+K229+N229</f>
        <v>75</v>
      </c>
      <c r="R229" s="36">
        <f>P229+Q229</f>
        <v>157</v>
      </c>
      <c r="S229" s="13">
        <v>9777890069</v>
      </c>
      <c r="T229" s="16">
        <v>43770</v>
      </c>
      <c r="U229" s="12" t="s">
        <v>34</v>
      </c>
      <c r="V229" s="17"/>
      <c r="W229" s="17"/>
    </row>
    <row r="230" spans="1:23" ht="30" x14ac:dyDescent="0.25">
      <c r="A230" s="12">
        <v>216</v>
      </c>
      <c r="B230" s="13" t="s">
        <v>259</v>
      </c>
      <c r="C230" s="13" t="s">
        <v>76</v>
      </c>
      <c r="D230" s="13"/>
      <c r="E230" s="13"/>
      <c r="F230" s="13"/>
      <c r="G230" s="36">
        <v>0</v>
      </c>
      <c r="H230" s="36">
        <v>0</v>
      </c>
      <c r="I230" s="36">
        <f>G230+H230</f>
        <v>0</v>
      </c>
      <c r="J230" s="36">
        <v>0</v>
      </c>
      <c r="K230" s="36">
        <v>0</v>
      </c>
      <c r="L230" s="36">
        <f>J230+K230</f>
        <v>0</v>
      </c>
      <c r="M230" s="36">
        <v>13</v>
      </c>
      <c r="N230" s="36">
        <v>21</v>
      </c>
      <c r="O230" s="36">
        <f>M230+N230</f>
        <v>34</v>
      </c>
      <c r="P230" s="36">
        <f>G230+J230+M230</f>
        <v>13</v>
      </c>
      <c r="Q230" s="36">
        <f>H230+K230+N230</f>
        <v>21</v>
      </c>
      <c r="R230" s="36">
        <f>P230+Q230</f>
        <v>34</v>
      </c>
      <c r="S230" s="13">
        <v>9777890069</v>
      </c>
      <c r="T230" s="16">
        <v>43771</v>
      </c>
      <c r="U230" s="12" t="s">
        <v>35</v>
      </c>
      <c r="V230" s="17"/>
      <c r="W230" s="17"/>
    </row>
    <row r="231" spans="1:23" ht="23.25" x14ac:dyDescent="0.25">
      <c r="A231" s="32">
        <v>217</v>
      </c>
      <c r="B231" s="35"/>
      <c r="C231" s="33"/>
      <c r="D231" s="33"/>
      <c r="E231" s="33"/>
      <c r="F231" s="33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3"/>
      <c r="T231" s="34">
        <v>43772</v>
      </c>
      <c r="U231" s="32" t="s">
        <v>29</v>
      </c>
      <c r="V231" s="17"/>
      <c r="W231" s="17"/>
    </row>
    <row r="232" spans="1:23" ht="21" x14ac:dyDescent="0.25">
      <c r="A232" s="12">
        <v>218</v>
      </c>
      <c r="B232" s="50"/>
      <c r="C232" s="13"/>
      <c r="D232" s="13"/>
      <c r="E232" s="13"/>
      <c r="F232" s="13"/>
      <c r="G232" s="36"/>
      <c r="H232" s="36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6">
        <v>43773</v>
      </c>
      <c r="U232" s="12" t="s">
        <v>30</v>
      </c>
      <c r="V232" s="17"/>
      <c r="W232" s="17"/>
    </row>
    <row r="233" spans="1:23" ht="30" x14ac:dyDescent="0.25">
      <c r="A233" s="46">
        <v>219</v>
      </c>
      <c r="B233" s="47" t="s">
        <v>183</v>
      </c>
      <c r="C233" s="47" t="s">
        <v>42</v>
      </c>
      <c r="D233" s="47"/>
      <c r="E233" s="47"/>
      <c r="F233" s="47"/>
      <c r="G233" s="48">
        <v>11</v>
      </c>
      <c r="H233" s="48">
        <v>14</v>
      </c>
      <c r="I233" s="48">
        <f>G233+H233</f>
        <v>25</v>
      </c>
      <c r="J233" s="48">
        <v>15</v>
      </c>
      <c r="K233" s="48">
        <v>16</v>
      </c>
      <c r="L233" s="48">
        <f>J233+K233</f>
        <v>31</v>
      </c>
      <c r="M233" s="48"/>
      <c r="N233" s="48"/>
      <c r="O233" s="48">
        <f>M233+N233</f>
        <v>0</v>
      </c>
      <c r="P233" s="48">
        <f>G233+J233+M233</f>
        <v>26</v>
      </c>
      <c r="Q233" s="48">
        <f>H233+K233+N233</f>
        <v>30</v>
      </c>
      <c r="R233" s="48">
        <f>P233+Q233</f>
        <v>56</v>
      </c>
      <c r="S233" s="47" t="s">
        <v>357</v>
      </c>
      <c r="T233" s="49">
        <v>43774</v>
      </c>
      <c r="U233" s="12" t="s">
        <v>31</v>
      </c>
      <c r="V233" s="17"/>
      <c r="W233" s="17"/>
    </row>
    <row r="234" spans="1:23" ht="23.25" x14ac:dyDescent="0.25">
      <c r="A234" s="12">
        <v>220</v>
      </c>
      <c r="B234" s="51" t="s">
        <v>344</v>
      </c>
      <c r="C234" s="13"/>
      <c r="D234" s="13"/>
      <c r="E234" s="13"/>
      <c r="F234" s="13"/>
      <c r="G234" s="36"/>
      <c r="H234" s="36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6">
        <v>43775</v>
      </c>
      <c r="U234" s="12" t="s">
        <v>32</v>
      </c>
      <c r="V234" s="17"/>
      <c r="W234" s="17"/>
    </row>
    <row r="235" spans="1:23" ht="15" x14ac:dyDescent="0.25">
      <c r="A235" s="12">
        <v>221</v>
      </c>
      <c r="B235" s="13" t="s">
        <v>384</v>
      </c>
      <c r="C235" s="13" t="s">
        <v>76</v>
      </c>
      <c r="D235" s="13"/>
      <c r="E235" s="13"/>
      <c r="F235" s="13"/>
      <c r="G235" s="36"/>
      <c r="H235" s="36"/>
      <c r="I235" s="36">
        <f>G235+H235</f>
        <v>0</v>
      </c>
      <c r="J235" s="36"/>
      <c r="K235" s="36"/>
      <c r="L235" s="36">
        <f>J235+K235</f>
        <v>0</v>
      </c>
      <c r="M235" s="36">
        <v>49</v>
      </c>
      <c r="N235" s="36">
        <v>72</v>
      </c>
      <c r="O235" s="36">
        <f>M235+N235</f>
        <v>121</v>
      </c>
      <c r="P235" s="36">
        <f t="shared" ref="P235:Q237" si="23">G235+J235+M235</f>
        <v>49</v>
      </c>
      <c r="Q235" s="36">
        <f t="shared" si="23"/>
        <v>72</v>
      </c>
      <c r="R235" s="36">
        <f>P235+Q235</f>
        <v>121</v>
      </c>
      <c r="S235" s="13"/>
      <c r="T235" s="16">
        <v>43776</v>
      </c>
      <c r="U235" s="12" t="s">
        <v>33</v>
      </c>
      <c r="V235" s="17"/>
      <c r="W235" s="17"/>
    </row>
    <row r="236" spans="1:23" ht="15" x14ac:dyDescent="0.25">
      <c r="A236" s="12">
        <v>222</v>
      </c>
      <c r="B236" s="13" t="s">
        <v>257</v>
      </c>
      <c r="C236" s="13" t="s">
        <v>76</v>
      </c>
      <c r="D236" s="13"/>
      <c r="E236" s="13"/>
      <c r="F236" s="13"/>
      <c r="G236" s="36">
        <v>0</v>
      </c>
      <c r="H236" s="36">
        <v>0</v>
      </c>
      <c r="I236" s="36">
        <f>G236+H236</f>
        <v>0</v>
      </c>
      <c r="J236" s="36">
        <v>0</v>
      </c>
      <c r="K236" s="36">
        <v>0</v>
      </c>
      <c r="L236" s="36">
        <f>J236+K236</f>
        <v>0</v>
      </c>
      <c r="M236" s="36">
        <v>38</v>
      </c>
      <c r="N236" s="36">
        <v>42</v>
      </c>
      <c r="O236" s="36">
        <f>M236+N236</f>
        <v>80</v>
      </c>
      <c r="P236" s="36">
        <f t="shared" si="23"/>
        <v>38</v>
      </c>
      <c r="Q236" s="36">
        <f t="shared" si="23"/>
        <v>42</v>
      </c>
      <c r="R236" s="36">
        <f>P236+Q236</f>
        <v>80</v>
      </c>
      <c r="S236" s="13">
        <v>9437881408</v>
      </c>
      <c r="T236" s="16">
        <v>43777</v>
      </c>
      <c r="U236" s="12" t="s">
        <v>34</v>
      </c>
      <c r="V236" s="17"/>
      <c r="W236" s="17"/>
    </row>
    <row r="237" spans="1:23" ht="30" x14ac:dyDescent="0.25">
      <c r="A237" s="12">
        <v>223</v>
      </c>
      <c r="B237" s="13" t="s">
        <v>315</v>
      </c>
      <c r="C237" s="13" t="s">
        <v>76</v>
      </c>
      <c r="D237" s="13"/>
      <c r="E237" s="13"/>
      <c r="F237" s="13"/>
      <c r="G237" s="36">
        <v>0</v>
      </c>
      <c r="H237" s="36">
        <v>0</v>
      </c>
      <c r="I237" s="36">
        <f>G237+H237</f>
        <v>0</v>
      </c>
      <c r="J237" s="36">
        <v>0</v>
      </c>
      <c r="K237" s="36">
        <v>0</v>
      </c>
      <c r="L237" s="36">
        <f>J237+K237</f>
        <v>0</v>
      </c>
      <c r="M237" s="36">
        <v>37</v>
      </c>
      <c r="N237" s="36">
        <v>55</v>
      </c>
      <c r="O237" s="36">
        <f>M237+N237</f>
        <v>92</v>
      </c>
      <c r="P237" s="36">
        <f t="shared" si="23"/>
        <v>37</v>
      </c>
      <c r="Q237" s="36">
        <f t="shared" si="23"/>
        <v>55</v>
      </c>
      <c r="R237" s="36">
        <f>P237+Q237</f>
        <v>92</v>
      </c>
      <c r="S237" s="13">
        <v>9439409524</v>
      </c>
      <c r="T237" s="16">
        <v>43778</v>
      </c>
      <c r="U237" s="12" t="s">
        <v>35</v>
      </c>
      <c r="V237" s="17"/>
      <c r="W237" s="17"/>
    </row>
    <row r="238" spans="1:23" ht="23.25" x14ac:dyDescent="0.25">
      <c r="A238" s="32">
        <v>224</v>
      </c>
      <c r="B238" s="35"/>
      <c r="C238" s="33"/>
      <c r="D238" s="33"/>
      <c r="E238" s="33"/>
      <c r="F238" s="33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3"/>
      <c r="T238" s="34">
        <v>43779</v>
      </c>
      <c r="U238" s="32" t="s">
        <v>29</v>
      </c>
      <c r="V238" s="17"/>
      <c r="W238" s="17"/>
    </row>
    <row r="239" spans="1:23" ht="21" x14ac:dyDescent="0.25">
      <c r="A239" s="12">
        <v>225</v>
      </c>
      <c r="B239" s="50"/>
      <c r="C239" s="13"/>
      <c r="D239" s="13"/>
      <c r="E239" s="13"/>
      <c r="F239" s="13"/>
      <c r="G239" s="36"/>
      <c r="H239" s="36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6">
        <v>43780</v>
      </c>
      <c r="U239" s="12" t="s">
        <v>30</v>
      </c>
      <c r="V239" s="17"/>
      <c r="W239" s="17"/>
    </row>
    <row r="240" spans="1:23" ht="15" x14ac:dyDescent="0.25">
      <c r="A240" s="12">
        <v>226</v>
      </c>
      <c r="B240" s="13" t="s">
        <v>254</v>
      </c>
      <c r="C240" s="13" t="s">
        <v>76</v>
      </c>
      <c r="D240" s="13"/>
      <c r="E240" s="13"/>
      <c r="F240" s="13"/>
      <c r="G240" s="36">
        <v>0</v>
      </c>
      <c r="H240" s="36">
        <v>0</v>
      </c>
      <c r="I240" s="36">
        <f>G240+H240</f>
        <v>0</v>
      </c>
      <c r="J240" s="36">
        <v>0</v>
      </c>
      <c r="K240" s="36">
        <v>0</v>
      </c>
      <c r="L240" s="36">
        <f>J240+K240</f>
        <v>0</v>
      </c>
      <c r="M240" s="36">
        <v>109</v>
      </c>
      <c r="N240" s="36">
        <v>0</v>
      </c>
      <c r="O240" s="36">
        <f>M240+N240</f>
        <v>109</v>
      </c>
      <c r="P240" s="36">
        <f t="shared" ref="P240:Q242" si="24">G240+J240+M240</f>
        <v>109</v>
      </c>
      <c r="Q240" s="36">
        <f t="shared" si="24"/>
        <v>0</v>
      </c>
      <c r="R240" s="36">
        <f>P240+Q240</f>
        <v>109</v>
      </c>
      <c r="S240" s="13">
        <v>9338441973</v>
      </c>
      <c r="T240" s="16">
        <v>43781</v>
      </c>
      <c r="U240" s="12" t="s">
        <v>31</v>
      </c>
      <c r="V240" s="17"/>
      <c r="W240" s="17"/>
    </row>
    <row r="241" spans="1:23" ht="15" x14ac:dyDescent="0.25">
      <c r="A241" s="12">
        <v>227</v>
      </c>
      <c r="B241" s="11" t="s">
        <v>255</v>
      </c>
      <c r="C241" s="13" t="s">
        <v>76</v>
      </c>
      <c r="D241" s="13"/>
      <c r="E241" s="13"/>
      <c r="F241" s="13"/>
      <c r="G241" s="36">
        <v>0</v>
      </c>
      <c r="H241" s="36">
        <v>0</v>
      </c>
      <c r="I241" s="36">
        <f>G241+H241</f>
        <v>0</v>
      </c>
      <c r="J241" s="36">
        <v>0</v>
      </c>
      <c r="K241" s="36">
        <v>0</v>
      </c>
      <c r="L241" s="36">
        <f>J241+K241</f>
        <v>0</v>
      </c>
      <c r="M241" s="36">
        <v>0</v>
      </c>
      <c r="N241" s="36">
        <v>86</v>
      </c>
      <c r="O241" s="36">
        <f>M241+N241</f>
        <v>86</v>
      </c>
      <c r="P241" s="36">
        <f t="shared" si="24"/>
        <v>0</v>
      </c>
      <c r="Q241" s="36">
        <f t="shared" si="24"/>
        <v>86</v>
      </c>
      <c r="R241" s="36">
        <f>P241+Q241</f>
        <v>86</v>
      </c>
      <c r="S241" s="13">
        <v>9338441973</v>
      </c>
      <c r="T241" s="16">
        <v>43782</v>
      </c>
      <c r="U241" s="12" t="s">
        <v>32</v>
      </c>
      <c r="V241" s="17"/>
      <c r="W241" s="17"/>
    </row>
    <row r="242" spans="1:23" ht="15" x14ac:dyDescent="0.25">
      <c r="A242" s="12">
        <v>228</v>
      </c>
      <c r="B242" s="13" t="s">
        <v>197</v>
      </c>
      <c r="C242" s="13" t="s">
        <v>42</v>
      </c>
      <c r="D242" s="13"/>
      <c r="E242" s="13"/>
      <c r="F242" s="13"/>
      <c r="G242" s="36">
        <v>11</v>
      </c>
      <c r="H242" s="36">
        <v>15</v>
      </c>
      <c r="I242" s="36">
        <f>G242+H242</f>
        <v>26</v>
      </c>
      <c r="J242" s="36">
        <v>15</v>
      </c>
      <c r="K242" s="36">
        <v>17</v>
      </c>
      <c r="L242" s="36">
        <f>J242+K242</f>
        <v>32</v>
      </c>
      <c r="M242" s="36"/>
      <c r="N242" s="36"/>
      <c r="O242" s="36">
        <f>M242+N242</f>
        <v>0</v>
      </c>
      <c r="P242" s="36">
        <f t="shared" si="24"/>
        <v>26</v>
      </c>
      <c r="Q242" s="36">
        <f t="shared" si="24"/>
        <v>32</v>
      </c>
      <c r="R242" s="36">
        <f>P242+Q242</f>
        <v>58</v>
      </c>
      <c r="S242" s="13"/>
      <c r="T242" s="16">
        <v>43783</v>
      </c>
      <c r="U242" s="12" t="s">
        <v>33</v>
      </c>
      <c r="V242" s="17"/>
      <c r="W242" s="17"/>
    </row>
    <row r="243" spans="1:23" ht="30" x14ac:dyDescent="0.25">
      <c r="A243" s="12">
        <v>229</v>
      </c>
      <c r="B243" s="51" t="s">
        <v>373</v>
      </c>
      <c r="C243" s="13" t="s">
        <v>368</v>
      </c>
      <c r="D243" s="13"/>
      <c r="E243" s="13"/>
      <c r="F243" s="13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13"/>
      <c r="T243" s="16">
        <v>43784</v>
      </c>
      <c r="U243" s="12" t="s">
        <v>34</v>
      </c>
      <c r="V243" s="17"/>
      <c r="W243" s="17"/>
    </row>
    <row r="244" spans="1:23" ht="45" x14ac:dyDescent="0.25">
      <c r="A244" s="12">
        <v>230</v>
      </c>
      <c r="B244" s="11" t="s">
        <v>193</v>
      </c>
      <c r="C244" s="13" t="s">
        <v>42</v>
      </c>
      <c r="D244" s="13"/>
      <c r="E244" s="13"/>
      <c r="F244" s="13"/>
      <c r="G244" s="36">
        <v>18</v>
      </c>
      <c r="H244" s="36">
        <v>14</v>
      </c>
      <c r="I244" s="36">
        <f>G244+H244</f>
        <v>32</v>
      </c>
      <c r="J244" s="36">
        <v>21</v>
      </c>
      <c r="K244" s="36">
        <v>15</v>
      </c>
      <c r="L244" s="36">
        <f>J244+K244</f>
        <v>36</v>
      </c>
      <c r="M244" s="36"/>
      <c r="N244" s="36"/>
      <c r="O244" s="36">
        <f>M244+N244</f>
        <v>0</v>
      </c>
      <c r="P244" s="36">
        <f>G244+J244+M244</f>
        <v>39</v>
      </c>
      <c r="Q244" s="36">
        <f>H244+K244+N244</f>
        <v>29</v>
      </c>
      <c r="R244" s="36">
        <f>P244+Q244</f>
        <v>68</v>
      </c>
      <c r="S244" s="13" t="s">
        <v>350</v>
      </c>
      <c r="T244" s="16">
        <v>43785</v>
      </c>
      <c r="U244" s="12" t="s">
        <v>35</v>
      </c>
      <c r="V244" s="17"/>
      <c r="W244" s="17"/>
    </row>
    <row r="245" spans="1:23" ht="23.25" x14ac:dyDescent="0.25">
      <c r="A245" s="32">
        <v>231</v>
      </c>
      <c r="B245" s="35"/>
      <c r="C245" s="33"/>
      <c r="D245" s="33"/>
      <c r="E245" s="33"/>
      <c r="F245" s="33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3"/>
      <c r="T245" s="34">
        <v>43786</v>
      </c>
      <c r="U245" s="32" t="s">
        <v>29</v>
      </c>
      <c r="V245" s="17"/>
      <c r="W245" s="17"/>
    </row>
    <row r="246" spans="1:23" ht="21" x14ac:dyDescent="0.25">
      <c r="A246" s="12">
        <v>232</v>
      </c>
      <c r="B246" s="50"/>
      <c r="C246" s="13"/>
      <c r="D246" s="13"/>
      <c r="E246" s="13"/>
      <c r="F246" s="13"/>
      <c r="G246" s="36"/>
      <c r="H246" s="36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6">
        <v>43787</v>
      </c>
      <c r="U246" s="12" t="s">
        <v>30</v>
      </c>
      <c r="V246" s="17"/>
      <c r="W246" s="17"/>
    </row>
    <row r="247" spans="1:23" ht="15" x14ac:dyDescent="0.25">
      <c r="A247" s="12">
        <v>233</v>
      </c>
      <c r="B247" s="13" t="s">
        <v>200</v>
      </c>
      <c r="C247" s="13" t="s">
        <v>42</v>
      </c>
      <c r="D247" s="13"/>
      <c r="E247" s="13"/>
      <c r="F247" s="13"/>
      <c r="G247" s="36">
        <v>11</v>
      </c>
      <c r="H247" s="36">
        <v>13</v>
      </c>
      <c r="I247" s="36">
        <f>G247+H247</f>
        <v>24</v>
      </c>
      <c r="J247" s="36">
        <v>15</v>
      </c>
      <c r="K247" s="36">
        <v>15</v>
      </c>
      <c r="L247" s="36">
        <f>J247+K247</f>
        <v>30</v>
      </c>
      <c r="M247" s="36"/>
      <c r="N247" s="36"/>
      <c r="O247" s="36">
        <f>M247+N247</f>
        <v>0</v>
      </c>
      <c r="P247" s="36">
        <f>G247+J247+M247</f>
        <v>26</v>
      </c>
      <c r="Q247" s="36">
        <f>H247+K247+N247</f>
        <v>28</v>
      </c>
      <c r="R247" s="36">
        <f>P247+Q247</f>
        <v>54</v>
      </c>
      <c r="S247" s="13">
        <v>8763065132</v>
      </c>
      <c r="T247" s="16">
        <v>43788</v>
      </c>
      <c r="U247" s="12" t="s">
        <v>31</v>
      </c>
      <c r="V247" s="17"/>
      <c r="W247" s="17"/>
    </row>
    <row r="248" spans="1:23" ht="30" x14ac:dyDescent="0.25">
      <c r="A248" s="12">
        <v>234</v>
      </c>
      <c r="B248" s="13" t="s">
        <v>338</v>
      </c>
      <c r="C248" s="13" t="s">
        <v>280</v>
      </c>
      <c r="D248" s="13"/>
      <c r="E248" s="13"/>
      <c r="F248" s="13"/>
      <c r="G248" s="36">
        <v>13</v>
      </c>
      <c r="H248" s="36">
        <v>11</v>
      </c>
      <c r="I248" s="36">
        <f>G248+H248</f>
        <v>24</v>
      </c>
      <c r="J248" s="36">
        <v>17</v>
      </c>
      <c r="K248" s="36">
        <v>11</v>
      </c>
      <c r="L248" s="36">
        <f>J248+K248</f>
        <v>28</v>
      </c>
      <c r="M248" s="36">
        <v>18</v>
      </c>
      <c r="N248" s="36">
        <v>18</v>
      </c>
      <c r="O248" s="36">
        <f>M248+N248</f>
        <v>36</v>
      </c>
      <c r="P248" s="36">
        <f>G248+J248+M248</f>
        <v>48</v>
      </c>
      <c r="Q248" s="36">
        <f>H248+K248+N248</f>
        <v>40</v>
      </c>
      <c r="R248" s="36">
        <f>P248+Q248</f>
        <v>88</v>
      </c>
      <c r="S248" s="13" t="s">
        <v>241</v>
      </c>
      <c r="T248" s="16">
        <v>43789</v>
      </c>
      <c r="U248" s="12" t="s">
        <v>32</v>
      </c>
      <c r="V248" s="17"/>
      <c r="W248" s="17"/>
    </row>
    <row r="249" spans="1:23" ht="23.25" x14ac:dyDescent="0.25">
      <c r="A249" s="12">
        <v>235</v>
      </c>
      <c r="B249" s="51" t="s">
        <v>366</v>
      </c>
      <c r="C249" s="13"/>
      <c r="D249" s="13"/>
      <c r="E249" s="13"/>
      <c r="F249" s="13"/>
      <c r="G249" s="36"/>
      <c r="H249" s="36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6">
        <v>43790</v>
      </c>
      <c r="U249" s="12" t="s">
        <v>33</v>
      </c>
      <c r="V249" s="17"/>
      <c r="W249" s="17"/>
    </row>
    <row r="250" spans="1:23" ht="23.25" x14ac:dyDescent="0.25">
      <c r="A250" s="12">
        <v>236</v>
      </c>
      <c r="B250" s="51" t="s">
        <v>365</v>
      </c>
      <c r="C250" s="13"/>
      <c r="D250" s="13"/>
      <c r="E250" s="13"/>
      <c r="F250" s="13"/>
      <c r="G250" s="36"/>
      <c r="H250" s="36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6">
        <v>43791</v>
      </c>
      <c r="U250" s="12" t="s">
        <v>34</v>
      </c>
      <c r="V250" s="17"/>
      <c r="W250" s="17"/>
    </row>
    <row r="251" spans="1:23" ht="15" x14ac:dyDescent="0.25">
      <c r="A251" s="12">
        <v>237</v>
      </c>
      <c r="B251" s="13" t="s">
        <v>180</v>
      </c>
      <c r="C251" s="13" t="s">
        <v>42</v>
      </c>
      <c r="D251" s="13"/>
      <c r="E251" s="13"/>
      <c r="F251" s="13"/>
      <c r="G251" s="36">
        <v>17</v>
      </c>
      <c r="H251" s="36">
        <v>14</v>
      </c>
      <c r="I251" s="36">
        <f>G251+H251</f>
        <v>31</v>
      </c>
      <c r="J251" s="36">
        <v>21</v>
      </c>
      <c r="K251" s="36">
        <v>16</v>
      </c>
      <c r="L251" s="36">
        <f>J251+K251</f>
        <v>37</v>
      </c>
      <c r="M251" s="36"/>
      <c r="N251" s="36"/>
      <c r="O251" s="36">
        <f>M251+N251</f>
        <v>0</v>
      </c>
      <c r="P251" s="36">
        <f>G251+J251+M251</f>
        <v>38</v>
      </c>
      <c r="Q251" s="36">
        <f>H251+K251+N251</f>
        <v>30</v>
      </c>
      <c r="R251" s="36">
        <f>P251+Q251</f>
        <v>68</v>
      </c>
      <c r="S251" s="13"/>
      <c r="T251" s="16">
        <v>43792</v>
      </c>
      <c r="U251" s="12" t="s">
        <v>35</v>
      </c>
      <c r="V251" s="17"/>
      <c r="W251" s="17"/>
    </row>
    <row r="252" spans="1:23" ht="23.25" x14ac:dyDescent="0.25">
      <c r="A252" s="32">
        <v>238</v>
      </c>
      <c r="B252" s="35"/>
      <c r="C252" s="33"/>
      <c r="D252" s="33"/>
      <c r="E252" s="33"/>
      <c r="F252" s="33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3"/>
      <c r="T252" s="34">
        <v>43793</v>
      </c>
      <c r="U252" s="32" t="s">
        <v>29</v>
      </c>
    </row>
    <row r="253" spans="1:23" ht="21" x14ac:dyDescent="0.25">
      <c r="A253" s="12">
        <v>239</v>
      </c>
      <c r="B253" s="50"/>
      <c r="C253" s="13"/>
      <c r="D253" s="13"/>
      <c r="E253" s="13"/>
      <c r="F253" s="13"/>
      <c r="G253" s="36"/>
      <c r="H253" s="36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6">
        <v>43794</v>
      </c>
      <c r="U253" s="12" t="s">
        <v>30</v>
      </c>
    </row>
    <row r="254" spans="1:23" ht="30" x14ac:dyDescent="0.25">
      <c r="A254" s="12">
        <v>240</v>
      </c>
      <c r="B254" s="13" t="s">
        <v>331</v>
      </c>
      <c r="C254" s="13" t="s">
        <v>280</v>
      </c>
      <c r="D254" s="13"/>
      <c r="E254" s="13"/>
      <c r="F254" s="13"/>
      <c r="G254" s="36">
        <v>2</v>
      </c>
      <c r="H254" s="36">
        <v>1</v>
      </c>
      <c r="I254" s="36">
        <f>G254+H254</f>
        <v>3</v>
      </c>
      <c r="J254" s="36">
        <v>2</v>
      </c>
      <c r="K254" s="36">
        <v>2</v>
      </c>
      <c r="L254" s="36">
        <f>J254+K254</f>
        <v>4</v>
      </c>
      <c r="M254" s="36">
        <v>51</v>
      </c>
      <c r="N254" s="36">
        <v>44</v>
      </c>
      <c r="O254" s="36">
        <f>M254+N254</f>
        <v>95</v>
      </c>
      <c r="P254" s="36">
        <f t="shared" ref="P254:Q256" si="25">G254+J254+M254</f>
        <v>55</v>
      </c>
      <c r="Q254" s="36">
        <f t="shared" si="25"/>
        <v>47</v>
      </c>
      <c r="R254" s="36">
        <f>P254+Q254</f>
        <v>102</v>
      </c>
      <c r="S254" s="13">
        <v>9178811400</v>
      </c>
      <c r="T254" s="16">
        <v>43795</v>
      </c>
      <c r="U254" s="12" t="s">
        <v>31</v>
      </c>
    </row>
    <row r="255" spans="1:23" ht="30" x14ac:dyDescent="0.25">
      <c r="A255" s="12">
        <v>241</v>
      </c>
      <c r="B255" s="13" t="s">
        <v>320</v>
      </c>
      <c r="C255" s="13" t="s">
        <v>311</v>
      </c>
      <c r="D255" s="13"/>
      <c r="E255" s="13"/>
      <c r="F255" s="13"/>
      <c r="G255" s="36">
        <v>0</v>
      </c>
      <c r="H255" s="36">
        <v>0</v>
      </c>
      <c r="I255" s="36">
        <f>G255+H255</f>
        <v>0</v>
      </c>
      <c r="J255" s="36">
        <v>0</v>
      </c>
      <c r="K255" s="36">
        <v>0</v>
      </c>
      <c r="L255" s="36">
        <f>J255+K255</f>
        <v>0</v>
      </c>
      <c r="M255" s="36">
        <v>88</v>
      </c>
      <c r="N255" s="36">
        <v>52</v>
      </c>
      <c r="O255" s="36">
        <f>M255+N255</f>
        <v>140</v>
      </c>
      <c r="P255" s="36">
        <f t="shared" si="25"/>
        <v>88</v>
      </c>
      <c r="Q255" s="36">
        <f t="shared" si="25"/>
        <v>52</v>
      </c>
      <c r="R255" s="36">
        <f>P255+Q255</f>
        <v>140</v>
      </c>
      <c r="S255" s="13"/>
      <c r="T255" s="16">
        <v>43796</v>
      </c>
      <c r="U255" s="12" t="s">
        <v>32</v>
      </c>
    </row>
    <row r="256" spans="1:23" ht="45" x14ac:dyDescent="0.25">
      <c r="A256" s="12">
        <v>242</v>
      </c>
      <c r="B256" s="13" t="s">
        <v>266</v>
      </c>
      <c r="C256" s="13" t="s">
        <v>76</v>
      </c>
      <c r="D256" s="13"/>
      <c r="E256" s="13"/>
      <c r="F256" s="13"/>
      <c r="G256" s="36">
        <v>0</v>
      </c>
      <c r="H256" s="36">
        <v>0</v>
      </c>
      <c r="I256" s="36">
        <f>G256+H256</f>
        <v>0</v>
      </c>
      <c r="J256" s="36">
        <v>0</v>
      </c>
      <c r="K256" s="36">
        <v>0</v>
      </c>
      <c r="L256" s="36">
        <f>J256+K256</f>
        <v>0</v>
      </c>
      <c r="M256" s="36">
        <v>49</v>
      </c>
      <c r="N256" s="36">
        <v>51</v>
      </c>
      <c r="O256" s="36">
        <f>M256+N256</f>
        <v>100</v>
      </c>
      <c r="P256" s="36">
        <f t="shared" si="25"/>
        <v>49</v>
      </c>
      <c r="Q256" s="36">
        <f t="shared" si="25"/>
        <v>51</v>
      </c>
      <c r="R256" s="36">
        <f>P256+Q256</f>
        <v>100</v>
      </c>
      <c r="S256" s="13" t="s">
        <v>239</v>
      </c>
      <c r="T256" s="16">
        <v>43797</v>
      </c>
      <c r="U256" s="12" t="s">
        <v>33</v>
      </c>
    </row>
    <row r="257" spans="1:21" ht="23.25" x14ac:dyDescent="0.25">
      <c r="A257" s="12">
        <v>243</v>
      </c>
      <c r="B257" s="51" t="s">
        <v>381</v>
      </c>
      <c r="C257" s="13"/>
      <c r="D257" s="13"/>
      <c r="E257" s="13"/>
      <c r="F257" s="13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13"/>
      <c r="T257" s="16">
        <v>43798</v>
      </c>
      <c r="U257" s="12" t="s">
        <v>34</v>
      </c>
    </row>
    <row r="258" spans="1:21" ht="23.25" x14ac:dyDescent="0.25">
      <c r="A258" s="12">
        <v>244</v>
      </c>
      <c r="B258" s="51" t="s">
        <v>367</v>
      </c>
      <c r="C258" s="13"/>
      <c r="D258" s="13"/>
      <c r="E258" s="13"/>
      <c r="F258" s="13"/>
      <c r="G258" s="36"/>
      <c r="H258" s="36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6">
        <v>43799</v>
      </c>
      <c r="U258" s="12" t="s">
        <v>35</v>
      </c>
    </row>
    <row r="259" spans="1:21" ht="23.25" x14ac:dyDescent="0.25">
      <c r="A259" s="32">
        <v>245</v>
      </c>
      <c r="B259" s="35"/>
      <c r="C259" s="33"/>
      <c r="D259" s="33"/>
      <c r="E259" s="33"/>
      <c r="F259" s="33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3"/>
      <c r="T259" s="34">
        <v>43800</v>
      </c>
      <c r="U259" s="32" t="s">
        <v>29</v>
      </c>
    </row>
    <row r="260" spans="1:21" ht="21" x14ac:dyDescent="0.25">
      <c r="A260" s="12">
        <v>246</v>
      </c>
      <c r="B260" s="50"/>
      <c r="C260" s="13"/>
      <c r="D260" s="13"/>
      <c r="E260" s="13"/>
      <c r="F260" s="13"/>
      <c r="G260" s="36"/>
      <c r="H260" s="36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6">
        <v>43801</v>
      </c>
      <c r="U260" s="12" t="s">
        <v>30</v>
      </c>
    </row>
    <row r="261" spans="1:21" ht="15" x14ac:dyDescent="0.25">
      <c r="A261" s="12">
        <v>247</v>
      </c>
      <c r="B261" s="13" t="s">
        <v>324</v>
      </c>
      <c r="C261" s="13" t="s">
        <v>42</v>
      </c>
      <c r="D261" s="13"/>
      <c r="E261" s="13"/>
      <c r="F261" s="13"/>
      <c r="G261" s="36">
        <v>16</v>
      </c>
      <c r="H261" s="36">
        <v>14</v>
      </c>
      <c r="I261" s="36">
        <f>G261+H261</f>
        <v>30</v>
      </c>
      <c r="J261" s="36">
        <v>21</v>
      </c>
      <c r="K261" s="36">
        <v>17</v>
      </c>
      <c r="L261" s="36">
        <f>J261+K261</f>
        <v>38</v>
      </c>
      <c r="M261" s="36"/>
      <c r="N261" s="36"/>
      <c r="O261" s="36">
        <f>M261+N261</f>
        <v>0</v>
      </c>
      <c r="P261" s="36">
        <f t="shared" ref="P261:Q265" si="26">G261+J261+M261</f>
        <v>37</v>
      </c>
      <c r="Q261" s="36">
        <f t="shared" si="26"/>
        <v>31</v>
      </c>
      <c r="R261" s="36">
        <f>P261+Q261</f>
        <v>68</v>
      </c>
      <c r="S261" s="13"/>
      <c r="T261" s="16">
        <v>43802</v>
      </c>
      <c r="U261" s="12" t="s">
        <v>31</v>
      </c>
    </row>
    <row r="262" spans="1:21" ht="30" x14ac:dyDescent="0.25">
      <c r="A262" s="12">
        <v>248</v>
      </c>
      <c r="B262" s="13" t="s">
        <v>333</v>
      </c>
      <c r="C262" s="13" t="s">
        <v>280</v>
      </c>
      <c r="D262" s="13"/>
      <c r="E262" s="13"/>
      <c r="F262" s="13"/>
      <c r="G262" s="36">
        <v>7</v>
      </c>
      <c r="H262" s="36">
        <v>4</v>
      </c>
      <c r="I262" s="36">
        <f>G262+H262</f>
        <v>11</v>
      </c>
      <c r="J262" s="36">
        <v>9</v>
      </c>
      <c r="K262" s="36">
        <v>4</v>
      </c>
      <c r="L262" s="36">
        <f>J262+K262</f>
        <v>13</v>
      </c>
      <c r="M262" s="36">
        <v>34</v>
      </c>
      <c r="N262" s="36">
        <v>32</v>
      </c>
      <c r="O262" s="36">
        <f>M262+N262</f>
        <v>66</v>
      </c>
      <c r="P262" s="36">
        <f t="shared" si="26"/>
        <v>50</v>
      </c>
      <c r="Q262" s="36">
        <f t="shared" si="26"/>
        <v>40</v>
      </c>
      <c r="R262" s="36">
        <f>P262+Q262</f>
        <v>90</v>
      </c>
      <c r="S262" s="13" t="s">
        <v>245</v>
      </c>
      <c r="T262" s="16">
        <v>43803</v>
      </c>
      <c r="U262" s="12" t="s">
        <v>32</v>
      </c>
    </row>
    <row r="263" spans="1:21" ht="30" x14ac:dyDescent="0.25">
      <c r="A263" s="12">
        <v>249</v>
      </c>
      <c r="B263" s="13" t="s">
        <v>234</v>
      </c>
      <c r="C263" s="13" t="s">
        <v>280</v>
      </c>
      <c r="D263" s="13"/>
      <c r="E263" s="13"/>
      <c r="F263" s="13"/>
      <c r="G263" s="36">
        <v>3</v>
      </c>
      <c r="H263" s="36">
        <v>5</v>
      </c>
      <c r="I263" s="36">
        <f>G263+H263</f>
        <v>8</v>
      </c>
      <c r="J263" s="36">
        <v>5</v>
      </c>
      <c r="K263" s="36">
        <v>6</v>
      </c>
      <c r="L263" s="36">
        <f>J263+K263</f>
        <v>11</v>
      </c>
      <c r="M263" s="36">
        <v>43</v>
      </c>
      <c r="N263" s="36">
        <v>41</v>
      </c>
      <c r="O263" s="36">
        <f>M263+N263</f>
        <v>84</v>
      </c>
      <c r="P263" s="36">
        <f t="shared" si="26"/>
        <v>51</v>
      </c>
      <c r="Q263" s="36">
        <f t="shared" si="26"/>
        <v>52</v>
      </c>
      <c r="R263" s="36">
        <f>P263+Q263</f>
        <v>103</v>
      </c>
      <c r="S263" s="13" t="s">
        <v>235</v>
      </c>
      <c r="T263" s="16">
        <v>43804</v>
      </c>
      <c r="U263" s="12" t="s">
        <v>33</v>
      </c>
    </row>
    <row r="264" spans="1:21" ht="21" customHeight="1" x14ac:dyDescent="0.25">
      <c r="A264" s="12">
        <v>250</v>
      </c>
      <c r="B264" s="13" t="s">
        <v>120</v>
      </c>
      <c r="C264" s="13" t="s">
        <v>76</v>
      </c>
      <c r="D264" s="13"/>
      <c r="E264" s="13"/>
      <c r="F264" s="13"/>
      <c r="G264" s="36">
        <v>0</v>
      </c>
      <c r="H264" s="36">
        <v>0</v>
      </c>
      <c r="I264" s="36">
        <f>G264+H264</f>
        <v>0</v>
      </c>
      <c r="J264" s="36">
        <v>0</v>
      </c>
      <c r="K264" s="36">
        <v>0</v>
      </c>
      <c r="L264" s="36">
        <f>J264+K264</f>
        <v>0</v>
      </c>
      <c r="M264" s="36">
        <v>86</v>
      </c>
      <c r="N264" s="36">
        <v>0</v>
      </c>
      <c r="O264" s="36">
        <f>M264+N264</f>
        <v>86</v>
      </c>
      <c r="P264" s="36">
        <f t="shared" si="26"/>
        <v>86</v>
      </c>
      <c r="Q264" s="36">
        <f t="shared" si="26"/>
        <v>0</v>
      </c>
      <c r="R264" s="36">
        <f>P264+Q264</f>
        <v>86</v>
      </c>
      <c r="S264" s="13">
        <v>6641201205</v>
      </c>
      <c r="T264" s="16">
        <v>43805</v>
      </c>
      <c r="U264" s="12" t="s">
        <v>34</v>
      </c>
    </row>
    <row r="265" spans="1:21" ht="15" x14ac:dyDescent="0.25">
      <c r="A265" s="12">
        <v>251</v>
      </c>
      <c r="B265" s="13" t="s">
        <v>250</v>
      </c>
      <c r="C265" s="13" t="s">
        <v>76</v>
      </c>
      <c r="D265" s="13"/>
      <c r="E265" s="13"/>
      <c r="F265" s="13"/>
      <c r="G265" s="36">
        <v>0</v>
      </c>
      <c r="H265" s="36">
        <v>0</v>
      </c>
      <c r="I265" s="36">
        <f>G265+H265</f>
        <v>0</v>
      </c>
      <c r="J265" s="36">
        <v>0</v>
      </c>
      <c r="K265" s="36">
        <v>0</v>
      </c>
      <c r="L265" s="36">
        <f>J265+K265</f>
        <v>0</v>
      </c>
      <c r="M265" s="36">
        <v>0</v>
      </c>
      <c r="N265" s="36">
        <v>86</v>
      </c>
      <c r="O265" s="36">
        <f>M265+N265</f>
        <v>86</v>
      </c>
      <c r="P265" s="36">
        <f t="shared" si="26"/>
        <v>0</v>
      </c>
      <c r="Q265" s="36">
        <f t="shared" si="26"/>
        <v>86</v>
      </c>
      <c r="R265" s="36">
        <f>P265+Q265</f>
        <v>86</v>
      </c>
      <c r="S265" s="13">
        <v>6641201205</v>
      </c>
      <c r="T265" s="16">
        <v>43806</v>
      </c>
      <c r="U265" s="12" t="s">
        <v>35</v>
      </c>
    </row>
    <row r="266" spans="1:21" ht="23.25" x14ac:dyDescent="0.25">
      <c r="A266" s="32">
        <v>252</v>
      </c>
      <c r="B266" s="35"/>
      <c r="C266" s="33"/>
      <c r="D266" s="33"/>
      <c r="E266" s="33"/>
      <c r="F266" s="33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3"/>
      <c r="T266" s="34">
        <v>43807</v>
      </c>
      <c r="U266" s="32" t="s">
        <v>29</v>
      </c>
    </row>
    <row r="267" spans="1:21" ht="21" x14ac:dyDescent="0.25">
      <c r="A267" s="12">
        <v>253</v>
      </c>
      <c r="B267" s="50"/>
      <c r="C267" s="13"/>
      <c r="D267" s="13"/>
      <c r="E267" s="13"/>
      <c r="F267" s="13"/>
      <c r="G267" s="36"/>
      <c r="H267" s="36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6">
        <v>43808</v>
      </c>
      <c r="U267" s="12" t="s">
        <v>30</v>
      </c>
    </row>
    <row r="268" spans="1:21" ht="30" x14ac:dyDescent="0.25">
      <c r="A268" s="12">
        <v>254</v>
      </c>
      <c r="B268" s="13" t="s">
        <v>293</v>
      </c>
      <c r="C268" s="13" t="s">
        <v>280</v>
      </c>
      <c r="D268" s="13"/>
      <c r="E268" s="13"/>
      <c r="F268" s="13"/>
      <c r="G268" s="36">
        <v>11</v>
      </c>
      <c r="H268" s="36">
        <v>10</v>
      </c>
      <c r="I268" s="36">
        <f>G268+H268</f>
        <v>21</v>
      </c>
      <c r="J268" s="36">
        <v>15</v>
      </c>
      <c r="K268" s="36">
        <v>11</v>
      </c>
      <c r="L268" s="36">
        <f>J268+K268</f>
        <v>26</v>
      </c>
      <c r="M268" s="36">
        <v>15</v>
      </c>
      <c r="N268" s="36">
        <v>11</v>
      </c>
      <c r="O268" s="36">
        <f>M268+N268</f>
        <v>26</v>
      </c>
      <c r="P268" s="36">
        <f t="shared" ref="P268:Q270" si="27">G268+J268+M268</f>
        <v>41</v>
      </c>
      <c r="Q268" s="36">
        <f t="shared" si="27"/>
        <v>32</v>
      </c>
      <c r="R268" s="36">
        <f>P268+Q268</f>
        <v>73</v>
      </c>
      <c r="S268" s="13">
        <v>9938195563</v>
      </c>
      <c r="T268" s="16">
        <v>43809</v>
      </c>
      <c r="U268" s="12" t="s">
        <v>31</v>
      </c>
    </row>
    <row r="269" spans="1:21" ht="15" x14ac:dyDescent="0.25">
      <c r="A269" s="12">
        <v>255</v>
      </c>
      <c r="B269" s="13" t="s">
        <v>387</v>
      </c>
      <c r="C269" s="13" t="s">
        <v>76</v>
      </c>
      <c r="D269" s="13"/>
      <c r="E269" s="13"/>
      <c r="F269" s="13"/>
      <c r="G269" s="36">
        <v>0</v>
      </c>
      <c r="H269" s="36">
        <v>0</v>
      </c>
      <c r="I269" s="36">
        <f>G269+H269</f>
        <v>0</v>
      </c>
      <c r="J269" s="36">
        <v>0</v>
      </c>
      <c r="K269" s="36">
        <v>0</v>
      </c>
      <c r="L269" s="36">
        <f>J269+K269</f>
        <v>0</v>
      </c>
      <c r="M269" s="36">
        <v>119</v>
      </c>
      <c r="N269" s="36">
        <v>0</v>
      </c>
      <c r="O269" s="36">
        <f>M269+N269</f>
        <v>119</v>
      </c>
      <c r="P269" s="36">
        <f t="shared" si="27"/>
        <v>119</v>
      </c>
      <c r="Q269" s="36">
        <f t="shared" si="27"/>
        <v>0</v>
      </c>
      <c r="R269" s="36">
        <f>P269+Q269</f>
        <v>119</v>
      </c>
      <c r="S269" s="13"/>
      <c r="T269" s="16">
        <v>43810</v>
      </c>
      <c r="U269" s="12" t="s">
        <v>32</v>
      </c>
    </row>
    <row r="270" spans="1:21" ht="30" x14ac:dyDescent="0.25">
      <c r="A270" s="12">
        <v>256</v>
      </c>
      <c r="B270" s="13" t="s">
        <v>388</v>
      </c>
      <c r="C270" s="13" t="s">
        <v>280</v>
      </c>
      <c r="D270" s="13"/>
      <c r="E270" s="13"/>
      <c r="F270" s="13"/>
      <c r="G270" s="36">
        <v>6</v>
      </c>
      <c r="H270" s="36">
        <v>9</v>
      </c>
      <c r="I270" s="36">
        <f>G270+H270</f>
        <v>15</v>
      </c>
      <c r="J270" s="36">
        <v>7</v>
      </c>
      <c r="K270" s="36">
        <v>9</v>
      </c>
      <c r="L270" s="36">
        <f>J270+K270</f>
        <v>16</v>
      </c>
      <c r="M270" s="36">
        <v>0</v>
      </c>
      <c r="N270" s="36">
        <v>44</v>
      </c>
      <c r="O270" s="36">
        <f>M270+N270</f>
        <v>44</v>
      </c>
      <c r="P270" s="36">
        <f t="shared" si="27"/>
        <v>13</v>
      </c>
      <c r="Q270" s="36">
        <f t="shared" si="27"/>
        <v>62</v>
      </c>
      <c r="R270" s="36">
        <f>P270+Q270</f>
        <v>75</v>
      </c>
      <c r="S270" s="13"/>
      <c r="T270" s="16">
        <v>43811</v>
      </c>
      <c r="U270" s="12" t="s">
        <v>33</v>
      </c>
    </row>
    <row r="271" spans="1:21" ht="15" x14ac:dyDescent="0.25">
      <c r="A271" s="12">
        <v>257</v>
      </c>
      <c r="B271" s="11" t="s">
        <v>238</v>
      </c>
      <c r="C271" s="13" t="s">
        <v>76</v>
      </c>
      <c r="D271" s="13"/>
      <c r="E271" s="13"/>
      <c r="F271" s="13"/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6">
        <v>0</v>
      </c>
      <c r="M271" s="36">
        <v>69</v>
      </c>
      <c r="N271" s="36">
        <v>54</v>
      </c>
      <c r="O271" s="36">
        <v>123</v>
      </c>
      <c r="P271" s="36">
        <v>69</v>
      </c>
      <c r="Q271" s="36">
        <v>54</v>
      </c>
      <c r="R271" s="36">
        <v>123</v>
      </c>
      <c r="S271" s="13">
        <v>9439276233</v>
      </c>
      <c r="T271" s="16">
        <v>43812</v>
      </c>
      <c r="U271" s="12" t="s">
        <v>34</v>
      </c>
    </row>
    <row r="272" spans="1:21" ht="30" x14ac:dyDescent="0.25">
      <c r="A272" s="12">
        <v>258</v>
      </c>
      <c r="B272" s="13" t="s">
        <v>335</v>
      </c>
      <c r="C272" s="13" t="s">
        <v>76</v>
      </c>
      <c r="D272" s="13"/>
      <c r="E272" s="13"/>
      <c r="F272" s="13"/>
      <c r="G272" s="36">
        <v>3</v>
      </c>
      <c r="H272" s="36">
        <v>2</v>
      </c>
      <c r="I272" s="36">
        <f>G272+H272</f>
        <v>5</v>
      </c>
      <c r="J272" s="36">
        <v>5</v>
      </c>
      <c r="K272" s="36">
        <v>3</v>
      </c>
      <c r="L272" s="36">
        <f>J272+K272</f>
        <v>8</v>
      </c>
      <c r="M272" s="36">
        <v>35</v>
      </c>
      <c r="N272" s="36">
        <v>27</v>
      </c>
      <c r="O272" s="36">
        <f>M272+N272</f>
        <v>62</v>
      </c>
      <c r="P272" s="36">
        <f>G272+J272+M272</f>
        <v>43</v>
      </c>
      <c r="Q272" s="36">
        <f>H272+K272+N272</f>
        <v>32</v>
      </c>
      <c r="R272" s="36">
        <f>P272+Q272</f>
        <v>75</v>
      </c>
      <c r="S272" s="13">
        <v>9438023599</v>
      </c>
      <c r="T272" s="16">
        <v>43813</v>
      </c>
      <c r="U272" s="12" t="s">
        <v>35</v>
      </c>
    </row>
    <row r="273" spans="1:21" ht="30" x14ac:dyDescent="0.25">
      <c r="A273" s="32">
        <v>259</v>
      </c>
      <c r="B273" s="35" t="s">
        <v>372</v>
      </c>
      <c r="C273" s="33" t="s">
        <v>368</v>
      </c>
      <c r="D273" s="33"/>
      <c r="E273" s="33"/>
      <c r="F273" s="33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3"/>
      <c r="T273" s="34">
        <v>43814</v>
      </c>
      <c r="U273" s="32" t="s">
        <v>29</v>
      </c>
    </row>
    <row r="274" spans="1:21" ht="21" x14ac:dyDescent="0.25">
      <c r="A274" s="12">
        <v>260</v>
      </c>
      <c r="B274" s="50"/>
      <c r="C274" s="13"/>
      <c r="D274" s="13"/>
      <c r="E274" s="13"/>
      <c r="F274" s="13"/>
      <c r="G274" s="36"/>
      <c r="H274" s="36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6">
        <v>43815</v>
      </c>
      <c r="U274" s="12" t="s">
        <v>30</v>
      </c>
    </row>
    <row r="275" spans="1:21" ht="30" x14ac:dyDescent="0.25">
      <c r="A275" s="12">
        <v>261</v>
      </c>
      <c r="B275" s="13" t="s">
        <v>225</v>
      </c>
      <c r="C275" s="13" t="s">
        <v>76</v>
      </c>
      <c r="D275" s="13"/>
      <c r="E275" s="13"/>
      <c r="F275" s="13"/>
      <c r="G275" s="36">
        <v>0</v>
      </c>
      <c r="H275" s="36">
        <v>0</v>
      </c>
      <c r="I275" s="36">
        <f t="shared" ref="I275:I334" si="28">G275+H275</f>
        <v>0</v>
      </c>
      <c r="J275" s="36">
        <v>0</v>
      </c>
      <c r="K275" s="36">
        <v>0</v>
      </c>
      <c r="L275" s="36">
        <f t="shared" ref="L275:L334" si="29">J275+K275</f>
        <v>0</v>
      </c>
      <c r="M275" s="36">
        <v>61</v>
      </c>
      <c r="N275" s="36">
        <v>59</v>
      </c>
      <c r="O275" s="36">
        <f t="shared" ref="O275:O334" si="30">M275+N275</f>
        <v>120</v>
      </c>
      <c r="P275" s="36">
        <f t="shared" ref="P275:P334" si="31">G275+J275+M275</f>
        <v>61</v>
      </c>
      <c r="Q275" s="36">
        <f t="shared" ref="Q275:Q334" si="32">H275+K275+N275</f>
        <v>59</v>
      </c>
      <c r="R275" s="36">
        <f t="shared" ref="R275:R334" si="33">P275+Q275</f>
        <v>120</v>
      </c>
      <c r="S275" s="13" t="s">
        <v>226</v>
      </c>
      <c r="T275" s="16">
        <v>43816</v>
      </c>
      <c r="U275" s="12" t="s">
        <v>31</v>
      </c>
    </row>
    <row r="276" spans="1:21" ht="15" x14ac:dyDescent="0.25">
      <c r="A276" s="12">
        <v>262</v>
      </c>
      <c r="B276" s="13" t="s">
        <v>267</v>
      </c>
      <c r="C276" s="13" t="s">
        <v>76</v>
      </c>
      <c r="D276" s="13"/>
      <c r="E276" s="13"/>
      <c r="F276" s="13"/>
      <c r="G276" s="36">
        <v>0</v>
      </c>
      <c r="H276" s="36">
        <v>0</v>
      </c>
      <c r="I276" s="36">
        <f t="shared" si="28"/>
        <v>0</v>
      </c>
      <c r="J276" s="36">
        <v>0</v>
      </c>
      <c r="K276" s="36">
        <v>0</v>
      </c>
      <c r="L276" s="36">
        <f t="shared" si="29"/>
        <v>0</v>
      </c>
      <c r="M276" s="36">
        <v>68</v>
      </c>
      <c r="N276" s="36">
        <v>56</v>
      </c>
      <c r="O276" s="36">
        <f t="shared" si="30"/>
        <v>124</v>
      </c>
      <c r="P276" s="36">
        <f t="shared" si="31"/>
        <v>68</v>
      </c>
      <c r="Q276" s="36">
        <f t="shared" si="32"/>
        <v>56</v>
      </c>
      <c r="R276" s="36">
        <f t="shared" si="33"/>
        <v>124</v>
      </c>
      <c r="S276" s="13">
        <v>9938255694</v>
      </c>
      <c r="T276" s="16">
        <v>43817</v>
      </c>
      <c r="U276" s="12" t="s">
        <v>32</v>
      </c>
    </row>
    <row r="277" spans="1:21" ht="15" x14ac:dyDescent="0.25">
      <c r="A277" s="12">
        <v>263</v>
      </c>
      <c r="B277" s="13" t="s">
        <v>339</v>
      </c>
      <c r="C277" s="13" t="s">
        <v>76</v>
      </c>
      <c r="D277" s="13"/>
      <c r="E277" s="13"/>
      <c r="F277" s="13"/>
      <c r="G277" s="36">
        <v>0</v>
      </c>
      <c r="H277" s="36">
        <v>0</v>
      </c>
      <c r="I277" s="36">
        <f t="shared" si="28"/>
        <v>0</v>
      </c>
      <c r="J277" s="36">
        <v>0</v>
      </c>
      <c r="K277" s="36">
        <v>0</v>
      </c>
      <c r="L277" s="36">
        <f t="shared" si="29"/>
        <v>0</v>
      </c>
      <c r="M277" s="36">
        <v>0</v>
      </c>
      <c r="N277" s="36">
        <v>110</v>
      </c>
      <c r="O277" s="36">
        <f t="shared" si="30"/>
        <v>110</v>
      </c>
      <c r="P277" s="36">
        <f t="shared" si="31"/>
        <v>0</v>
      </c>
      <c r="Q277" s="36">
        <f t="shared" si="32"/>
        <v>110</v>
      </c>
      <c r="R277" s="36">
        <f t="shared" si="33"/>
        <v>110</v>
      </c>
      <c r="S277" s="13"/>
      <c r="T277" s="16">
        <v>43818</v>
      </c>
      <c r="U277" s="12" t="s">
        <v>33</v>
      </c>
    </row>
    <row r="278" spans="1:21" ht="30" x14ac:dyDescent="0.25">
      <c r="A278" s="12">
        <v>264</v>
      </c>
      <c r="B278" s="13" t="s">
        <v>340</v>
      </c>
      <c r="C278" s="13" t="s">
        <v>280</v>
      </c>
      <c r="D278" s="13"/>
      <c r="E278" s="13"/>
      <c r="F278" s="13"/>
      <c r="G278" s="36">
        <v>3</v>
      </c>
      <c r="H278" s="36">
        <v>2</v>
      </c>
      <c r="I278" s="36">
        <f t="shared" si="28"/>
        <v>5</v>
      </c>
      <c r="J278" s="36">
        <v>3</v>
      </c>
      <c r="K278" s="36">
        <v>2</v>
      </c>
      <c r="L278" s="36">
        <f t="shared" si="29"/>
        <v>5</v>
      </c>
      <c r="M278" s="36">
        <v>104</v>
      </c>
      <c r="N278" s="36">
        <v>0</v>
      </c>
      <c r="O278" s="36">
        <f t="shared" si="30"/>
        <v>104</v>
      </c>
      <c r="P278" s="36">
        <f t="shared" si="31"/>
        <v>110</v>
      </c>
      <c r="Q278" s="36">
        <f t="shared" si="32"/>
        <v>4</v>
      </c>
      <c r="R278" s="36">
        <f t="shared" si="33"/>
        <v>114</v>
      </c>
      <c r="S278" s="13"/>
      <c r="T278" s="16">
        <v>43819</v>
      </c>
      <c r="U278" s="12" t="s">
        <v>34</v>
      </c>
    </row>
    <row r="279" spans="1:21" ht="30" x14ac:dyDescent="0.25">
      <c r="A279" s="12">
        <v>265</v>
      </c>
      <c r="B279" s="13" t="s">
        <v>336</v>
      </c>
      <c r="C279" s="13" t="s">
        <v>280</v>
      </c>
      <c r="D279" s="13"/>
      <c r="E279" s="13"/>
      <c r="F279" s="13"/>
      <c r="G279" s="36">
        <v>7</v>
      </c>
      <c r="H279" s="36">
        <v>11</v>
      </c>
      <c r="I279" s="36">
        <f t="shared" si="28"/>
        <v>18</v>
      </c>
      <c r="J279" s="36">
        <v>10</v>
      </c>
      <c r="K279" s="36">
        <v>12</v>
      </c>
      <c r="L279" s="36">
        <f t="shared" si="29"/>
        <v>22</v>
      </c>
      <c r="M279" s="36">
        <v>21</v>
      </c>
      <c r="N279" s="36">
        <v>27</v>
      </c>
      <c r="O279" s="36">
        <f t="shared" si="30"/>
        <v>48</v>
      </c>
      <c r="P279" s="36">
        <f t="shared" si="31"/>
        <v>38</v>
      </c>
      <c r="Q279" s="36">
        <f t="shared" si="32"/>
        <v>50</v>
      </c>
      <c r="R279" s="36">
        <f t="shared" si="33"/>
        <v>88</v>
      </c>
      <c r="S279" s="13">
        <v>9438718282</v>
      </c>
      <c r="T279" s="16">
        <v>43820</v>
      </c>
      <c r="U279" s="12" t="s">
        <v>35</v>
      </c>
    </row>
    <row r="280" spans="1:21" ht="23.25" x14ac:dyDescent="0.25">
      <c r="A280" s="32">
        <v>266</v>
      </c>
      <c r="B280" s="35"/>
      <c r="C280" s="33"/>
      <c r="D280" s="33"/>
      <c r="E280" s="33"/>
      <c r="F280" s="33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3"/>
      <c r="T280" s="34">
        <v>43821</v>
      </c>
      <c r="U280" s="32" t="s">
        <v>29</v>
      </c>
    </row>
    <row r="281" spans="1:21" ht="21" x14ac:dyDescent="0.25">
      <c r="A281" s="12">
        <v>267</v>
      </c>
      <c r="B281" s="50"/>
      <c r="C281" s="13"/>
      <c r="D281" s="13"/>
      <c r="E281" s="13"/>
      <c r="F281" s="13"/>
      <c r="G281" s="36"/>
      <c r="H281" s="36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6">
        <v>43822</v>
      </c>
      <c r="U281" s="12" t="s">
        <v>30</v>
      </c>
    </row>
    <row r="282" spans="1:21" ht="15" x14ac:dyDescent="0.25">
      <c r="A282" s="12">
        <v>268</v>
      </c>
      <c r="B282" s="13" t="s">
        <v>190</v>
      </c>
      <c r="C282" s="13" t="s">
        <v>42</v>
      </c>
      <c r="D282" s="13"/>
      <c r="E282" s="13"/>
      <c r="F282" s="13"/>
      <c r="G282" s="36">
        <v>14</v>
      </c>
      <c r="H282" s="36">
        <v>17</v>
      </c>
      <c r="I282" s="36">
        <f t="shared" si="28"/>
        <v>31</v>
      </c>
      <c r="J282" s="36">
        <v>19</v>
      </c>
      <c r="K282" s="36">
        <v>19</v>
      </c>
      <c r="L282" s="36">
        <f t="shared" si="29"/>
        <v>38</v>
      </c>
      <c r="M282" s="36"/>
      <c r="N282" s="36"/>
      <c r="O282" s="36">
        <f t="shared" si="30"/>
        <v>0</v>
      </c>
      <c r="P282" s="36">
        <f t="shared" si="31"/>
        <v>33</v>
      </c>
      <c r="Q282" s="36">
        <f t="shared" si="32"/>
        <v>36</v>
      </c>
      <c r="R282" s="36">
        <f t="shared" si="33"/>
        <v>69</v>
      </c>
      <c r="S282" s="13">
        <v>7894551299</v>
      </c>
      <c r="T282" s="16">
        <v>43823</v>
      </c>
      <c r="U282" s="12" t="s">
        <v>31</v>
      </c>
    </row>
    <row r="283" spans="1:21" ht="23.25" x14ac:dyDescent="0.25">
      <c r="A283" s="12">
        <v>269</v>
      </c>
      <c r="B283" s="51" t="s">
        <v>345</v>
      </c>
      <c r="C283" s="13"/>
      <c r="D283" s="13"/>
      <c r="E283" s="13"/>
      <c r="F283" s="13"/>
      <c r="G283" s="36"/>
      <c r="H283" s="36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6">
        <v>43824</v>
      </c>
      <c r="U283" s="12" t="s">
        <v>32</v>
      </c>
    </row>
    <row r="284" spans="1:21" ht="15" x14ac:dyDescent="0.25">
      <c r="A284" s="12">
        <v>270</v>
      </c>
      <c r="B284" s="13" t="s">
        <v>184</v>
      </c>
      <c r="C284" s="13" t="s">
        <v>42</v>
      </c>
      <c r="D284" s="13"/>
      <c r="E284" s="13"/>
      <c r="F284" s="13"/>
      <c r="G284" s="36">
        <v>16</v>
      </c>
      <c r="H284" s="36">
        <v>14</v>
      </c>
      <c r="I284" s="36">
        <f t="shared" si="28"/>
        <v>30</v>
      </c>
      <c r="J284" s="36">
        <v>21</v>
      </c>
      <c r="K284" s="36">
        <v>16</v>
      </c>
      <c r="L284" s="36">
        <f t="shared" si="29"/>
        <v>37</v>
      </c>
      <c r="M284" s="36"/>
      <c r="N284" s="36"/>
      <c r="O284" s="36">
        <f t="shared" si="30"/>
        <v>0</v>
      </c>
      <c r="P284" s="36">
        <f t="shared" si="31"/>
        <v>37</v>
      </c>
      <c r="Q284" s="36">
        <f t="shared" si="32"/>
        <v>30</v>
      </c>
      <c r="R284" s="36">
        <f t="shared" si="33"/>
        <v>67</v>
      </c>
      <c r="S284" s="13"/>
      <c r="T284" s="16">
        <v>43825</v>
      </c>
      <c r="U284" s="12" t="s">
        <v>33</v>
      </c>
    </row>
    <row r="285" spans="1:21" ht="15" x14ac:dyDescent="0.25">
      <c r="A285" s="12">
        <v>271</v>
      </c>
      <c r="B285" s="13" t="s">
        <v>380</v>
      </c>
      <c r="C285" s="13" t="s">
        <v>42</v>
      </c>
      <c r="D285" s="13"/>
      <c r="E285" s="13"/>
      <c r="F285" s="13"/>
      <c r="G285" s="36">
        <v>12</v>
      </c>
      <c r="H285" s="36">
        <v>14</v>
      </c>
      <c r="I285" s="36">
        <f t="shared" si="28"/>
        <v>26</v>
      </c>
      <c r="J285" s="36">
        <v>15</v>
      </c>
      <c r="K285" s="36">
        <v>17</v>
      </c>
      <c r="L285" s="36">
        <f t="shared" si="29"/>
        <v>32</v>
      </c>
      <c r="M285" s="36"/>
      <c r="N285" s="36"/>
      <c r="O285" s="36">
        <f t="shared" si="30"/>
        <v>0</v>
      </c>
      <c r="P285" s="36">
        <f t="shared" si="31"/>
        <v>27</v>
      </c>
      <c r="Q285" s="36">
        <f t="shared" si="32"/>
        <v>31</v>
      </c>
      <c r="R285" s="36">
        <f t="shared" si="33"/>
        <v>58</v>
      </c>
      <c r="S285" s="13">
        <v>8658691906</v>
      </c>
      <c r="T285" s="16">
        <v>43826</v>
      </c>
      <c r="U285" s="12" t="s">
        <v>34</v>
      </c>
    </row>
    <row r="286" spans="1:21" ht="15" x14ac:dyDescent="0.25">
      <c r="A286" s="12">
        <v>272</v>
      </c>
      <c r="B286" s="13" t="s">
        <v>185</v>
      </c>
      <c r="C286" s="13" t="s">
        <v>42</v>
      </c>
      <c r="D286" s="13"/>
      <c r="E286" s="13"/>
      <c r="F286" s="13"/>
      <c r="G286" s="36">
        <v>14</v>
      </c>
      <c r="H286" s="36">
        <v>16</v>
      </c>
      <c r="I286" s="36">
        <f t="shared" si="28"/>
        <v>30</v>
      </c>
      <c r="J286" s="36">
        <v>19</v>
      </c>
      <c r="K286" s="36">
        <v>18</v>
      </c>
      <c r="L286" s="36">
        <f t="shared" si="29"/>
        <v>37</v>
      </c>
      <c r="M286" s="36"/>
      <c r="N286" s="36"/>
      <c r="O286" s="36">
        <f t="shared" si="30"/>
        <v>0</v>
      </c>
      <c r="P286" s="36">
        <f t="shared" si="31"/>
        <v>33</v>
      </c>
      <c r="Q286" s="36">
        <f t="shared" si="32"/>
        <v>34</v>
      </c>
      <c r="R286" s="36">
        <f t="shared" si="33"/>
        <v>67</v>
      </c>
      <c r="S286" s="13">
        <v>8895409426</v>
      </c>
      <c r="T286" s="16">
        <v>43827</v>
      </c>
      <c r="U286" s="12" t="s">
        <v>35</v>
      </c>
    </row>
    <row r="287" spans="1:21" ht="23.25" x14ac:dyDescent="0.25">
      <c r="A287" s="32">
        <v>273</v>
      </c>
      <c r="B287" s="35"/>
      <c r="C287" s="33"/>
      <c r="D287" s="33"/>
      <c r="E287" s="33"/>
      <c r="F287" s="33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3"/>
      <c r="T287" s="34">
        <v>43828</v>
      </c>
      <c r="U287" s="32" t="s">
        <v>29</v>
      </c>
    </row>
    <row r="288" spans="1:21" ht="21" x14ac:dyDescent="0.25">
      <c r="A288" s="12">
        <v>274</v>
      </c>
      <c r="B288" s="50"/>
      <c r="C288" s="13"/>
      <c r="D288" s="13"/>
      <c r="E288" s="13"/>
      <c r="F288" s="13"/>
      <c r="G288" s="36"/>
      <c r="H288" s="36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6">
        <v>43829</v>
      </c>
      <c r="U288" s="12" t="s">
        <v>30</v>
      </c>
    </row>
    <row r="289" spans="1:21" ht="23.25" x14ac:dyDescent="0.25">
      <c r="A289" s="12">
        <v>275</v>
      </c>
      <c r="B289" s="51" t="s">
        <v>381</v>
      </c>
      <c r="C289" s="13" t="s">
        <v>42</v>
      </c>
      <c r="D289" s="13"/>
      <c r="E289" s="13"/>
      <c r="F289" s="13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13"/>
      <c r="T289" s="16">
        <v>43830</v>
      </c>
      <c r="U289" s="12" t="s">
        <v>31</v>
      </c>
    </row>
    <row r="290" spans="1:21" ht="23.25" x14ac:dyDescent="0.25">
      <c r="A290" s="12">
        <v>276</v>
      </c>
      <c r="B290" s="51" t="s">
        <v>346</v>
      </c>
      <c r="C290" s="13"/>
      <c r="D290" s="13"/>
      <c r="E290" s="13"/>
      <c r="F290" s="13"/>
      <c r="G290" s="36"/>
      <c r="H290" s="36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6">
        <v>43831</v>
      </c>
      <c r="U290" s="12" t="s">
        <v>32</v>
      </c>
    </row>
    <row r="291" spans="1:21" ht="15" x14ac:dyDescent="0.25">
      <c r="A291" s="12">
        <v>277</v>
      </c>
      <c r="B291" s="11" t="s">
        <v>177</v>
      </c>
      <c r="C291" s="13" t="s">
        <v>42</v>
      </c>
      <c r="D291" s="13"/>
      <c r="E291" s="13"/>
      <c r="F291" s="13"/>
      <c r="G291" s="36">
        <v>11</v>
      </c>
      <c r="H291" s="36">
        <v>12</v>
      </c>
      <c r="I291" s="36">
        <f t="shared" si="28"/>
        <v>23</v>
      </c>
      <c r="J291" s="36">
        <v>15</v>
      </c>
      <c r="K291" s="36">
        <v>14</v>
      </c>
      <c r="L291" s="36">
        <f t="shared" si="29"/>
        <v>29</v>
      </c>
      <c r="M291" s="36"/>
      <c r="N291" s="36"/>
      <c r="O291" s="36">
        <f t="shared" si="30"/>
        <v>0</v>
      </c>
      <c r="P291" s="36">
        <f t="shared" si="31"/>
        <v>26</v>
      </c>
      <c r="Q291" s="36">
        <f t="shared" si="32"/>
        <v>26</v>
      </c>
      <c r="R291" s="36">
        <f t="shared" si="33"/>
        <v>52</v>
      </c>
      <c r="S291" s="13">
        <v>9438321494</v>
      </c>
      <c r="T291" s="16">
        <v>43832</v>
      </c>
      <c r="U291" s="12" t="s">
        <v>33</v>
      </c>
    </row>
    <row r="292" spans="1:21" ht="30" x14ac:dyDescent="0.25">
      <c r="A292" s="12">
        <v>278</v>
      </c>
      <c r="B292" s="13" t="s">
        <v>294</v>
      </c>
      <c r="C292" s="13" t="s">
        <v>42</v>
      </c>
      <c r="D292" s="13"/>
      <c r="E292" s="13"/>
      <c r="F292" s="13"/>
      <c r="G292" s="36">
        <v>17</v>
      </c>
      <c r="H292" s="36">
        <v>21</v>
      </c>
      <c r="I292" s="36">
        <f t="shared" si="28"/>
        <v>38</v>
      </c>
      <c r="J292" s="36">
        <v>21</v>
      </c>
      <c r="K292" s="36">
        <v>19</v>
      </c>
      <c r="L292" s="36">
        <f t="shared" si="29"/>
        <v>40</v>
      </c>
      <c r="M292" s="36"/>
      <c r="N292" s="36"/>
      <c r="O292" s="36">
        <f t="shared" si="30"/>
        <v>0</v>
      </c>
      <c r="P292" s="36">
        <f t="shared" si="31"/>
        <v>38</v>
      </c>
      <c r="Q292" s="36">
        <f t="shared" si="32"/>
        <v>40</v>
      </c>
      <c r="R292" s="36">
        <f t="shared" si="33"/>
        <v>78</v>
      </c>
      <c r="S292" s="13" t="s">
        <v>351</v>
      </c>
      <c r="T292" s="16">
        <v>43833</v>
      </c>
      <c r="U292" s="12" t="s">
        <v>34</v>
      </c>
    </row>
    <row r="293" spans="1:21" ht="15" x14ac:dyDescent="0.25">
      <c r="A293" s="12">
        <v>279</v>
      </c>
      <c r="B293" s="13" t="s">
        <v>277</v>
      </c>
      <c r="C293" s="13" t="s">
        <v>42</v>
      </c>
      <c r="D293" s="13"/>
      <c r="E293" s="13"/>
      <c r="F293" s="13"/>
      <c r="G293" s="36">
        <v>13</v>
      </c>
      <c r="H293" s="36">
        <v>14</v>
      </c>
      <c r="I293" s="36">
        <f t="shared" si="28"/>
        <v>27</v>
      </c>
      <c r="J293" s="36">
        <v>17</v>
      </c>
      <c r="K293" s="36">
        <v>15</v>
      </c>
      <c r="L293" s="36">
        <f t="shared" si="29"/>
        <v>32</v>
      </c>
      <c r="M293" s="36"/>
      <c r="N293" s="36"/>
      <c r="O293" s="36">
        <f t="shared" si="30"/>
        <v>0</v>
      </c>
      <c r="P293" s="36">
        <f t="shared" si="31"/>
        <v>30</v>
      </c>
      <c r="Q293" s="36">
        <f t="shared" si="32"/>
        <v>29</v>
      </c>
      <c r="R293" s="36">
        <f t="shared" si="33"/>
        <v>59</v>
      </c>
      <c r="S293" s="13">
        <v>8280269562</v>
      </c>
      <c r="T293" s="16">
        <v>43834</v>
      </c>
      <c r="U293" s="12" t="s">
        <v>35</v>
      </c>
    </row>
    <row r="294" spans="1:21" ht="23.25" x14ac:dyDescent="0.25">
      <c r="A294" s="32">
        <v>280</v>
      </c>
      <c r="B294" s="35"/>
      <c r="C294" s="33"/>
      <c r="D294" s="33"/>
      <c r="E294" s="33"/>
      <c r="F294" s="33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3"/>
      <c r="T294" s="34">
        <v>43835</v>
      </c>
      <c r="U294" s="32" t="s">
        <v>29</v>
      </c>
    </row>
    <row r="295" spans="1:21" ht="21" x14ac:dyDescent="0.25">
      <c r="A295" s="12">
        <v>281</v>
      </c>
      <c r="B295" s="50"/>
      <c r="C295" s="13"/>
      <c r="D295" s="13"/>
      <c r="E295" s="13"/>
      <c r="F295" s="13"/>
      <c r="G295" s="36"/>
      <c r="H295" s="36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6">
        <v>43836</v>
      </c>
      <c r="U295" s="12" t="s">
        <v>30</v>
      </c>
    </row>
    <row r="296" spans="1:21" ht="30" x14ac:dyDescent="0.25">
      <c r="A296" s="12">
        <v>282</v>
      </c>
      <c r="B296" s="13" t="s">
        <v>227</v>
      </c>
      <c r="C296" s="13" t="s">
        <v>76</v>
      </c>
      <c r="D296" s="13"/>
      <c r="E296" s="13" t="s">
        <v>216</v>
      </c>
      <c r="F296" s="13"/>
      <c r="G296" s="36">
        <v>0</v>
      </c>
      <c r="H296" s="36">
        <v>0</v>
      </c>
      <c r="I296" s="36">
        <f t="shared" si="28"/>
        <v>0</v>
      </c>
      <c r="J296" s="36">
        <v>0</v>
      </c>
      <c r="K296" s="36">
        <v>0</v>
      </c>
      <c r="L296" s="36">
        <f t="shared" si="29"/>
        <v>0</v>
      </c>
      <c r="M296" s="36">
        <v>48</v>
      </c>
      <c r="N296" s="36">
        <v>53</v>
      </c>
      <c r="O296" s="36">
        <f t="shared" si="30"/>
        <v>101</v>
      </c>
      <c r="P296" s="36">
        <f t="shared" si="31"/>
        <v>48</v>
      </c>
      <c r="Q296" s="36">
        <f t="shared" si="32"/>
        <v>53</v>
      </c>
      <c r="R296" s="36">
        <f t="shared" si="33"/>
        <v>101</v>
      </c>
      <c r="S296" s="13" t="s">
        <v>228</v>
      </c>
      <c r="T296" s="16">
        <v>43837</v>
      </c>
      <c r="U296" s="12" t="s">
        <v>31</v>
      </c>
    </row>
    <row r="297" spans="1:21" ht="30" x14ac:dyDescent="0.25">
      <c r="A297" s="12">
        <v>283</v>
      </c>
      <c r="B297" s="13" t="s">
        <v>334</v>
      </c>
      <c r="C297" s="13" t="s">
        <v>42</v>
      </c>
      <c r="D297" s="13"/>
      <c r="E297" s="13"/>
      <c r="F297" s="13"/>
      <c r="G297" s="36">
        <v>11</v>
      </c>
      <c r="H297" s="36">
        <v>12</v>
      </c>
      <c r="I297" s="36">
        <f t="shared" si="28"/>
        <v>23</v>
      </c>
      <c r="J297" s="36">
        <v>15</v>
      </c>
      <c r="K297" s="36">
        <v>12</v>
      </c>
      <c r="L297" s="36">
        <f t="shared" si="29"/>
        <v>27</v>
      </c>
      <c r="M297" s="36"/>
      <c r="N297" s="36"/>
      <c r="O297" s="36">
        <f t="shared" si="30"/>
        <v>0</v>
      </c>
      <c r="P297" s="36">
        <f t="shared" si="31"/>
        <v>26</v>
      </c>
      <c r="Q297" s="36">
        <f t="shared" si="32"/>
        <v>24</v>
      </c>
      <c r="R297" s="36">
        <f t="shared" si="33"/>
        <v>50</v>
      </c>
      <c r="S297" s="13"/>
      <c r="T297" s="16">
        <v>43838</v>
      </c>
      <c r="U297" s="12" t="s">
        <v>32</v>
      </c>
    </row>
    <row r="298" spans="1:21" ht="15" x14ac:dyDescent="0.25">
      <c r="A298" s="12">
        <v>284</v>
      </c>
      <c r="B298" s="13" t="s">
        <v>219</v>
      </c>
      <c r="C298" s="13" t="s">
        <v>76</v>
      </c>
      <c r="D298" s="13"/>
      <c r="E298" s="13"/>
      <c r="F298" s="13"/>
      <c r="G298" s="36">
        <v>0</v>
      </c>
      <c r="H298" s="36">
        <v>0</v>
      </c>
      <c r="I298" s="36">
        <f t="shared" si="28"/>
        <v>0</v>
      </c>
      <c r="J298" s="36">
        <v>0</v>
      </c>
      <c r="K298" s="36">
        <v>0</v>
      </c>
      <c r="L298" s="36">
        <f t="shared" si="29"/>
        <v>0</v>
      </c>
      <c r="M298" s="36">
        <v>45</v>
      </c>
      <c r="N298" s="36">
        <v>55</v>
      </c>
      <c r="O298" s="36">
        <f t="shared" si="30"/>
        <v>100</v>
      </c>
      <c r="P298" s="36">
        <f t="shared" si="31"/>
        <v>45</v>
      </c>
      <c r="Q298" s="36">
        <f t="shared" si="32"/>
        <v>55</v>
      </c>
      <c r="R298" s="36">
        <f t="shared" si="33"/>
        <v>100</v>
      </c>
      <c r="S298" s="13">
        <v>8260308482</v>
      </c>
      <c r="T298" s="16">
        <v>43839</v>
      </c>
      <c r="U298" s="12" t="s">
        <v>33</v>
      </c>
    </row>
    <row r="299" spans="1:21" ht="15" x14ac:dyDescent="0.25">
      <c r="A299" s="12">
        <v>285</v>
      </c>
      <c r="B299" s="13" t="s">
        <v>217</v>
      </c>
      <c r="C299" s="13" t="s">
        <v>76</v>
      </c>
      <c r="D299" s="13"/>
      <c r="E299" s="13"/>
      <c r="F299" s="13"/>
      <c r="G299" s="36">
        <v>0</v>
      </c>
      <c r="H299" s="36">
        <v>0</v>
      </c>
      <c r="I299" s="36">
        <f t="shared" si="28"/>
        <v>0</v>
      </c>
      <c r="J299" s="36">
        <v>0</v>
      </c>
      <c r="K299" s="36">
        <v>0</v>
      </c>
      <c r="L299" s="36">
        <f t="shared" si="29"/>
        <v>0</v>
      </c>
      <c r="M299" s="36">
        <v>58</v>
      </c>
      <c r="N299" s="36">
        <v>56</v>
      </c>
      <c r="O299" s="36">
        <f t="shared" si="30"/>
        <v>114</v>
      </c>
      <c r="P299" s="36">
        <f t="shared" si="31"/>
        <v>58</v>
      </c>
      <c r="Q299" s="36">
        <f t="shared" si="32"/>
        <v>56</v>
      </c>
      <c r="R299" s="36">
        <f t="shared" si="33"/>
        <v>114</v>
      </c>
      <c r="S299" s="13">
        <v>9438023711</v>
      </c>
      <c r="T299" s="16">
        <v>43840</v>
      </c>
      <c r="U299" s="12" t="s">
        <v>34</v>
      </c>
    </row>
    <row r="300" spans="1:21" ht="15" x14ac:dyDescent="0.25">
      <c r="A300" s="12">
        <v>286</v>
      </c>
      <c r="B300" s="13" t="s">
        <v>192</v>
      </c>
      <c r="C300" s="13" t="s">
        <v>42</v>
      </c>
      <c r="D300" s="13"/>
      <c r="E300" s="13"/>
      <c r="F300" s="13"/>
      <c r="G300" s="36">
        <v>12</v>
      </c>
      <c r="H300" s="36">
        <v>9</v>
      </c>
      <c r="I300" s="36">
        <f t="shared" si="28"/>
        <v>21</v>
      </c>
      <c r="J300" s="36">
        <v>16</v>
      </c>
      <c r="K300" s="36">
        <v>10</v>
      </c>
      <c r="L300" s="36">
        <f t="shared" si="29"/>
        <v>26</v>
      </c>
      <c r="M300" s="36"/>
      <c r="N300" s="36"/>
      <c r="O300" s="36">
        <f t="shared" si="30"/>
        <v>0</v>
      </c>
      <c r="P300" s="36">
        <f t="shared" si="31"/>
        <v>28</v>
      </c>
      <c r="Q300" s="36">
        <f t="shared" si="32"/>
        <v>19</v>
      </c>
      <c r="R300" s="36">
        <f t="shared" si="33"/>
        <v>47</v>
      </c>
      <c r="S300" s="13">
        <v>8280065205</v>
      </c>
      <c r="T300" s="16">
        <v>43841</v>
      </c>
      <c r="U300" s="12" t="s">
        <v>35</v>
      </c>
    </row>
    <row r="301" spans="1:21" ht="23.25" x14ac:dyDescent="0.25">
      <c r="A301" s="32">
        <v>287</v>
      </c>
      <c r="B301" s="35"/>
      <c r="C301" s="33"/>
      <c r="D301" s="33"/>
      <c r="E301" s="33"/>
      <c r="F301" s="33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3"/>
      <c r="T301" s="34">
        <v>43842</v>
      </c>
      <c r="U301" s="32" t="s">
        <v>29</v>
      </c>
    </row>
    <row r="302" spans="1:21" ht="21" x14ac:dyDescent="0.25">
      <c r="A302" s="12">
        <v>288</v>
      </c>
      <c r="B302" s="50"/>
      <c r="C302" s="13"/>
      <c r="D302" s="13"/>
      <c r="E302" s="13"/>
      <c r="F302" s="13"/>
      <c r="G302" s="36"/>
      <c r="H302" s="36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6">
        <v>43843</v>
      </c>
      <c r="U302" s="12" t="s">
        <v>30</v>
      </c>
    </row>
    <row r="303" spans="1:21" ht="23.25" x14ac:dyDescent="0.25">
      <c r="A303" s="12">
        <v>289</v>
      </c>
      <c r="B303" s="51" t="s">
        <v>386</v>
      </c>
      <c r="C303" s="13"/>
      <c r="D303" s="13"/>
      <c r="E303" s="13"/>
      <c r="F303" s="13"/>
      <c r="G303" s="36"/>
      <c r="H303" s="36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6">
        <v>43844</v>
      </c>
      <c r="U303" s="12" t="s">
        <v>31</v>
      </c>
    </row>
    <row r="304" spans="1:21" ht="30" x14ac:dyDescent="0.25">
      <c r="A304" s="12">
        <v>290</v>
      </c>
      <c r="B304" s="51" t="s">
        <v>375</v>
      </c>
      <c r="C304" s="13" t="s">
        <v>368</v>
      </c>
      <c r="D304" s="13"/>
      <c r="E304" s="13"/>
      <c r="F304" s="13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13"/>
      <c r="T304" s="16">
        <v>43845</v>
      </c>
      <c r="U304" s="12" t="s">
        <v>32</v>
      </c>
    </row>
    <row r="305" spans="1:21" ht="15" x14ac:dyDescent="0.25">
      <c r="A305" s="12">
        <v>291</v>
      </c>
      <c r="B305" s="13" t="s">
        <v>244</v>
      </c>
      <c r="C305" s="13" t="s">
        <v>76</v>
      </c>
      <c r="D305" s="13"/>
      <c r="E305" s="13"/>
      <c r="F305" s="13"/>
      <c r="G305" s="36">
        <v>0</v>
      </c>
      <c r="H305" s="36">
        <v>0</v>
      </c>
      <c r="I305" s="36">
        <f t="shared" si="28"/>
        <v>0</v>
      </c>
      <c r="J305" s="36">
        <v>0</v>
      </c>
      <c r="K305" s="36">
        <v>0</v>
      </c>
      <c r="L305" s="36">
        <f t="shared" si="29"/>
        <v>0</v>
      </c>
      <c r="M305" s="36">
        <v>101</v>
      </c>
      <c r="N305" s="36">
        <v>0</v>
      </c>
      <c r="O305" s="36">
        <f t="shared" si="30"/>
        <v>101</v>
      </c>
      <c r="P305" s="36">
        <f t="shared" si="31"/>
        <v>101</v>
      </c>
      <c r="Q305" s="36">
        <f t="shared" si="32"/>
        <v>0</v>
      </c>
      <c r="R305" s="36">
        <f t="shared" si="33"/>
        <v>101</v>
      </c>
      <c r="S305" s="13">
        <v>9438545301</v>
      </c>
      <c r="T305" s="16">
        <v>43846</v>
      </c>
      <c r="U305" s="12" t="s">
        <v>33</v>
      </c>
    </row>
    <row r="306" spans="1:21" ht="15" x14ac:dyDescent="0.25">
      <c r="A306" s="12">
        <v>292</v>
      </c>
      <c r="B306" s="13" t="s">
        <v>390</v>
      </c>
      <c r="C306" s="13" t="s">
        <v>76</v>
      </c>
      <c r="D306" s="13"/>
      <c r="E306" s="13"/>
      <c r="F306" s="13"/>
      <c r="G306" s="36">
        <v>0</v>
      </c>
      <c r="H306" s="36">
        <v>0</v>
      </c>
      <c r="I306" s="36">
        <f t="shared" si="28"/>
        <v>0</v>
      </c>
      <c r="J306" s="36">
        <v>0</v>
      </c>
      <c r="K306" s="36">
        <v>0</v>
      </c>
      <c r="L306" s="36">
        <f t="shared" si="29"/>
        <v>0</v>
      </c>
      <c r="M306" s="36">
        <v>0</v>
      </c>
      <c r="N306" s="36">
        <v>119</v>
      </c>
      <c r="O306" s="36">
        <f t="shared" si="30"/>
        <v>119</v>
      </c>
      <c r="P306" s="36">
        <f t="shared" si="31"/>
        <v>0</v>
      </c>
      <c r="Q306" s="36">
        <f t="shared" si="32"/>
        <v>119</v>
      </c>
      <c r="R306" s="36">
        <f t="shared" si="33"/>
        <v>119</v>
      </c>
      <c r="S306" s="13">
        <v>9438545301</v>
      </c>
      <c r="T306" s="16">
        <v>43847</v>
      </c>
      <c r="U306" s="12" t="s">
        <v>34</v>
      </c>
    </row>
    <row r="307" spans="1:21" ht="15" x14ac:dyDescent="0.25">
      <c r="A307" s="12">
        <v>293</v>
      </c>
      <c r="B307" s="13" t="s">
        <v>393</v>
      </c>
      <c r="C307" s="13" t="s">
        <v>42</v>
      </c>
      <c r="D307" s="13"/>
      <c r="E307" s="13"/>
      <c r="F307" s="13"/>
      <c r="G307" s="36">
        <v>13</v>
      </c>
      <c r="H307" s="36">
        <v>16</v>
      </c>
      <c r="I307" s="36">
        <f t="shared" si="28"/>
        <v>29</v>
      </c>
      <c r="J307" s="36">
        <v>18</v>
      </c>
      <c r="K307" s="36">
        <v>14</v>
      </c>
      <c r="L307" s="36">
        <f t="shared" si="29"/>
        <v>32</v>
      </c>
      <c r="M307" s="36"/>
      <c r="N307" s="36"/>
      <c r="O307" s="36">
        <f t="shared" si="30"/>
        <v>0</v>
      </c>
      <c r="P307" s="36">
        <f t="shared" si="31"/>
        <v>31</v>
      </c>
      <c r="Q307" s="36">
        <f t="shared" si="32"/>
        <v>30</v>
      </c>
      <c r="R307" s="36">
        <f t="shared" si="33"/>
        <v>61</v>
      </c>
      <c r="S307" s="13">
        <v>9777598718</v>
      </c>
      <c r="T307" s="16">
        <v>43848</v>
      </c>
      <c r="U307" s="12" t="s">
        <v>35</v>
      </c>
    </row>
    <row r="308" spans="1:21" ht="23.25" x14ac:dyDescent="0.25">
      <c r="A308" s="32">
        <v>294</v>
      </c>
      <c r="B308" s="35"/>
      <c r="C308" s="33"/>
      <c r="D308" s="33"/>
      <c r="E308" s="33"/>
      <c r="F308" s="33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3"/>
      <c r="T308" s="34">
        <v>43849</v>
      </c>
      <c r="U308" s="32" t="s">
        <v>29</v>
      </c>
    </row>
    <row r="309" spans="1:21" ht="21" x14ac:dyDescent="0.25">
      <c r="A309" s="12">
        <v>295</v>
      </c>
      <c r="B309" s="50"/>
      <c r="C309" s="13"/>
      <c r="D309" s="13"/>
      <c r="E309" s="13"/>
      <c r="F309" s="13"/>
      <c r="G309" s="36"/>
      <c r="H309" s="36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6">
        <v>43850</v>
      </c>
      <c r="U309" s="12" t="s">
        <v>30</v>
      </c>
    </row>
    <row r="310" spans="1:21" ht="30" x14ac:dyDescent="0.25">
      <c r="A310" s="12">
        <v>296</v>
      </c>
      <c r="B310" s="13" t="s">
        <v>186</v>
      </c>
      <c r="C310" s="13" t="s">
        <v>42</v>
      </c>
      <c r="D310" s="13"/>
      <c r="E310" s="13"/>
      <c r="F310" s="13"/>
      <c r="G310" s="36">
        <v>14</v>
      </c>
      <c r="H310" s="36">
        <v>15</v>
      </c>
      <c r="I310" s="36">
        <f t="shared" si="28"/>
        <v>29</v>
      </c>
      <c r="J310" s="36">
        <v>19</v>
      </c>
      <c r="K310" s="36">
        <v>17</v>
      </c>
      <c r="L310" s="36">
        <f t="shared" si="29"/>
        <v>36</v>
      </c>
      <c r="M310" s="36"/>
      <c r="N310" s="36"/>
      <c r="O310" s="36">
        <f t="shared" si="30"/>
        <v>0</v>
      </c>
      <c r="P310" s="36">
        <f t="shared" si="31"/>
        <v>33</v>
      </c>
      <c r="Q310" s="36">
        <f t="shared" si="32"/>
        <v>32</v>
      </c>
      <c r="R310" s="36">
        <f t="shared" si="33"/>
        <v>65</v>
      </c>
      <c r="S310" s="13" t="s">
        <v>359</v>
      </c>
      <c r="T310" s="16">
        <v>43851</v>
      </c>
      <c r="U310" s="12" t="s">
        <v>31</v>
      </c>
    </row>
    <row r="311" spans="1:21" ht="30" x14ac:dyDescent="0.25">
      <c r="A311" s="12">
        <v>297</v>
      </c>
      <c r="B311" s="13" t="s">
        <v>297</v>
      </c>
      <c r="C311" s="13" t="s">
        <v>42</v>
      </c>
      <c r="D311" s="13"/>
      <c r="E311" s="13"/>
      <c r="F311" s="13"/>
      <c r="G311" s="36">
        <v>10</v>
      </c>
      <c r="H311" s="36">
        <v>15</v>
      </c>
      <c r="I311" s="36">
        <f t="shared" si="28"/>
        <v>25</v>
      </c>
      <c r="J311" s="36">
        <v>13</v>
      </c>
      <c r="K311" s="36">
        <v>18</v>
      </c>
      <c r="L311" s="36">
        <f t="shared" si="29"/>
        <v>31</v>
      </c>
      <c r="M311" s="36"/>
      <c r="N311" s="36"/>
      <c r="O311" s="36">
        <f t="shared" si="30"/>
        <v>0</v>
      </c>
      <c r="P311" s="36">
        <f t="shared" si="31"/>
        <v>23</v>
      </c>
      <c r="Q311" s="36">
        <f t="shared" si="32"/>
        <v>33</v>
      </c>
      <c r="R311" s="36">
        <f t="shared" si="33"/>
        <v>56</v>
      </c>
      <c r="S311" s="13" t="s">
        <v>355</v>
      </c>
      <c r="T311" s="16">
        <v>43852</v>
      </c>
      <c r="U311" s="12" t="s">
        <v>32</v>
      </c>
    </row>
    <row r="312" spans="1:21" ht="30" x14ac:dyDescent="0.25">
      <c r="A312" s="12">
        <v>298</v>
      </c>
      <c r="B312" s="13" t="s">
        <v>296</v>
      </c>
      <c r="C312" s="13" t="s">
        <v>42</v>
      </c>
      <c r="D312" s="13"/>
      <c r="E312" s="13"/>
      <c r="F312" s="13"/>
      <c r="G312" s="36">
        <v>11</v>
      </c>
      <c r="H312" s="36">
        <v>15</v>
      </c>
      <c r="I312" s="36">
        <f t="shared" si="28"/>
        <v>26</v>
      </c>
      <c r="J312" s="36">
        <v>13</v>
      </c>
      <c r="K312" s="36">
        <v>16</v>
      </c>
      <c r="L312" s="36">
        <f t="shared" si="29"/>
        <v>29</v>
      </c>
      <c r="M312" s="36"/>
      <c r="N312" s="36"/>
      <c r="O312" s="36">
        <f t="shared" si="30"/>
        <v>0</v>
      </c>
      <c r="P312" s="36">
        <f t="shared" si="31"/>
        <v>24</v>
      </c>
      <c r="Q312" s="36">
        <f t="shared" si="32"/>
        <v>31</v>
      </c>
      <c r="R312" s="36">
        <f t="shared" si="33"/>
        <v>55</v>
      </c>
      <c r="S312" s="13" t="s">
        <v>356</v>
      </c>
      <c r="T312" s="16">
        <v>43853</v>
      </c>
      <c r="U312" s="12" t="s">
        <v>33</v>
      </c>
    </row>
    <row r="313" spans="1:21" ht="30" x14ac:dyDescent="0.25">
      <c r="A313" s="12">
        <v>299</v>
      </c>
      <c r="B313" s="13" t="s">
        <v>322</v>
      </c>
      <c r="C313" s="13" t="s">
        <v>42</v>
      </c>
      <c r="D313" s="13"/>
      <c r="E313" s="13"/>
      <c r="F313" s="13"/>
      <c r="G313" s="36">
        <v>13</v>
      </c>
      <c r="H313" s="36">
        <v>17</v>
      </c>
      <c r="I313" s="36">
        <f t="shared" si="28"/>
        <v>30</v>
      </c>
      <c r="J313" s="36">
        <v>19</v>
      </c>
      <c r="K313" s="36">
        <v>20</v>
      </c>
      <c r="L313" s="36">
        <f t="shared" si="29"/>
        <v>39</v>
      </c>
      <c r="M313" s="36"/>
      <c r="N313" s="36"/>
      <c r="O313" s="36">
        <f t="shared" si="30"/>
        <v>0</v>
      </c>
      <c r="P313" s="36">
        <f t="shared" si="31"/>
        <v>32</v>
      </c>
      <c r="Q313" s="36">
        <f t="shared" si="32"/>
        <v>37</v>
      </c>
      <c r="R313" s="36">
        <f t="shared" si="33"/>
        <v>69</v>
      </c>
      <c r="S313" s="13" t="s">
        <v>360</v>
      </c>
      <c r="T313" s="16">
        <v>43854</v>
      </c>
      <c r="U313" s="12" t="s">
        <v>34</v>
      </c>
    </row>
    <row r="314" spans="1:21" ht="30" x14ac:dyDescent="0.25">
      <c r="A314" s="12">
        <v>300</v>
      </c>
      <c r="B314" s="13" t="s">
        <v>305</v>
      </c>
      <c r="C314" s="13" t="s">
        <v>42</v>
      </c>
      <c r="D314" s="13"/>
      <c r="E314" s="13"/>
      <c r="F314" s="13"/>
      <c r="G314" s="36">
        <v>12</v>
      </c>
      <c r="H314" s="36">
        <v>11</v>
      </c>
      <c r="I314" s="36">
        <f t="shared" si="28"/>
        <v>23</v>
      </c>
      <c r="J314" s="36">
        <v>16</v>
      </c>
      <c r="K314" s="36">
        <v>11</v>
      </c>
      <c r="L314" s="36">
        <f t="shared" si="29"/>
        <v>27</v>
      </c>
      <c r="M314" s="36"/>
      <c r="N314" s="36"/>
      <c r="O314" s="36">
        <f t="shared" si="30"/>
        <v>0</v>
      </c>
      <c r="P314" s="36">
        <f t="shared" si="31"/>
        <v>28</v>
      </c>
      <c r="Q314" s="36">
        <f t="shared" si="32"/>
        <v>22</v>
      </c>
      <c r="R314" s="36">
        <f t="shared" si="33"/>
        <v>50</v>
      </c>
      <c r="S314" s="13" t="s">
        <v>363</v>
      </c>
      <c r="T314" s="16">
        <v>43855</v>
      </c>
      <c r="U314" s="12" t="s">
        <v>35</v>
      </c>
    </row>
    <row r="315" spans="1:21" ht="23.25" x14ac:dyDescent="0.25">
      <c r="A315" s="32">
        <v>301</v>
      </c>
      <c r="B315" s="35"/>
      <c r="C315" s="33"/>
      <c r="D315" s="33"/>
      <c r="E315" s="33"/>
      <c r="F315" s="33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3"/>
      <c r="T315" s="34">
        <v>43856</v>
      </c>
      <c r="U315" s="32" t="s">
        <v>29</v>
      </c>
    </row>
    <row r="316" spans="1:21" ht="21" x14ac:dyDescent="0.25">
      <c r="A316" s="12">
        <v>302</v>
      </c>
      <c r="B316" s="50"/>
      <c r="C316" s="13"/>
      <c r="D316" s="13"/>
      <c r="E316" s="13"/>
      <c r="F316" s="13"/>
      <c r="G316" s="36"/>
      <c r="H316" s="36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6">
        <v>43857</v>
      </c>
      <c r="U316" s="12" t="s">
        <v>30</v>
      </c>
    </row>
    <row r="317" spans="1:21" ht="30" x14ac:dyDescent="0.25">
      <c r="A317" s="12">
        <v>303</v>
      </c>
      <c r="B317" s="13" t="s">
        <v>262</v>
      </c>
      <c r="C317" s="13" t="s">
        <v>42</v>
      </c>
      <c r="D317" s="13"/>
      <c r="E317" s="13"/>
      <c r="F317" s="13"/>
      <c r="G317" s="36">
        <v>11</v>
      </c>
      <c r="H317" s="36">
        <v>14</v>
      </c>
      <c r="I317" s="36">
        <f t="shared" si="28"/>
        <v>25</v>
      </c>
      <c r="J317" s="36">
        <v>17</v>
      </c>
      <c r="K317" s="36">
        <v>14</v>
      </c>
      <c r="L317" s="36">
        <f t="shared" si="29"/>
        <v>31</v>
      </c>
      <c r="M317" s="36"/>
      <c r="N317" s="36"/>
      <c r="O317" s="36">
        <f t="shared" si="30"/>
        <v>0</v>
      </c>
      <c r="P317" s="36">
        <f t="shared" si="31"/>
        <v>28</v>
      </c>
      <c r="Q317" s="36">
        <f t="shared" si="32"/>
        <v>28</v>
      </c>
      <c r="R317" s="36">
        <f t="shared" si="33"/>
        <v>56</v>
      </c>
      <c r="S317" s="13" t="s">
        <v>204</v>
      </c>
      <c r="T317" s="16">
        <v>43858</v>
      </c>
      <c r="U317" s="12" t="s">
        <v>31</v>
      </c>
    </row>
    <row r="318" spans="1:21" ht="30" x14ac:dyDescent="0.25">
      <c r="A318" s="12">
        <v>304</v>
      </c>
      <c r="B318" s="13" t="s">
        <v>302</v>
      </c>
      <c r="C318" s="13" t="s">
        <v>280</v>
      </c>
      <c r="D318" s="13"/>
      <c r="E318" s="13"/>
      <c r="F318" s="13"/>
      <c r="G318" s="36">
        <v>5</v>
      </c>
      <c r="H318" s="36">
        <v>4</v>
      </c>
      <c r="I318" s="36">
        <f t="shared" si="28"/>
        <v>9</v>
      </c>
      <c r="J318" s="36">
        <v>8</v>
      </c>
      <c r="K318" s="36">
        <v>5</v>
      </c>
      <c r="L318" s="36">
        <f t="shared" si="29"/>
        <v>13</v>
      </c>
      <c r="M318" s="36">
        <v>13</v>
      </c>
      <c r="N318" s="36">
        <v>6</v>
      </c>
      <c r="O318" s="36">
        <f t="shared" si="30"/>
        <v>19</v>
      </c>
      <c r="P318" s="36">
        <f t="shared" si="31"/>
        <v>26</v>
      </c>
      <c r="Q318" s="36">
        <f t="shared" si="32"/>
        <v>15</v>
      </c>
      <c r="R318" s="36">
        <f t="shared" si="33"/>
        <v>41</v>
      </c>
      <c r="S318" s="13"/>
      <c r="T318" s="16">
        <v>43859</v>
      </c>
      <c r="U318" s="12" t="s">
        <v>32</v>
      </c>
    </row>
    <row r="319" spans="1:21" ht="15" x14ac:dyDescent="0.25">
      <c r="A319" s="12">
        <v>305</v>
      </c>
      <c r="B319" s="13" t="s">
        <v>301</v>
      </c>
      <c r="C319" s="13" t="s">
        <v>42</v>
      </c>
      <c r="D319" s="13"/>
      <c r="E319" s="13"/>
      <c r="F319" s="13"/>
      <c r="G319" s="36">
        <v>17</v>
      </c>
      <c r="H319" s="36">
        <v>21</v>
      </c>
      <c r="I319" s="36">
        <f t="shared" si="28"/>
        <v>38</v>
      </c>
      <c r="J319" s="36">
        <v>23</v>
      </c>
      <c r="K319" s="36">
        <v>20</v>
      </c>
      <c r="L319" s="36">
        <f t="shared" si="29"/>
        <v>43</v>
      </c>
      <c r="M319" s="36"/>
      <c r="N319" s="36"/>
      <c r="O319" s="36">
        <f t="shared" si="30"/>
        <v>0</v>
      </c>
      <c r="P319" s="36">
        <f t="shared" si="31"/>
        <v>40</v>
      </c>
      <c r="Q319" s="36">
        <f t="shared" si="32"/>
        <v>41</v>
      </c>
      <c r="R319" s="36">
        <f t="shared" si="33"/>
        <v>81</v>
      </c>
      <c r="S319" s="12">
        <v>9938159263</v>
      </c>
      <c r="T319" s="16">
        <v>43860</v>
      </c>
      <c r="U319" s="12" t="s">
        <v>33</v>
      </c>
    </row>
    <row r="320" spans="1:21" ht="23.25" x14ac:dyDescent="0.25">
      <c r="A320" s="12">
        <v>306</v>
      </c>
      <c r="B320" s="51" t="s">
        <v>381</v>
      </c>
      <c r="C320" s="13"/>
      <c r="D320" s="13"/>
      <c r="E320" s="13"/>
      <c r="F320" s="13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13"/>
      <c r="T320" s="16">
        <v>43861</v>
      </c>
      <c r="U320" s="12" t="s">
        <v>34</v>
      </c>
    </row>
    <row r="321" spans="1:21" ht="30" x14ac:dyDescent="0.25">
      <c r="A321" s="12">
        <v>307</v>
      </c>
      <c r="B321" s="25" t="s">
        <v>289</v>
      </c>
      <c r="C321" s="13" t="s">
        <v>280</v>
      </c>
      <c r="D321" s="13"/>
      <c r="E321" s="13"/>
      <c r="F321" s="13"/>
      <c r="G321" s="36">
        <v>6</v>
      </c>
      <c r="H321" s="36">
        <v>5</v>
      </c>
      <c r="I321" s="36">
        <f t="shared" si="28"/>
        <v>11</v>
      </c>
      <c r="J321" s="36">
        <v>8</v>
      </c>
      <c r="K321" s="36">
        <v>6</v>
      </c>
      <c r="L321" s="36">
        <f t="shared" si="29"/>
        <v>14</v>
      </c>
      <c r="M321" s="36">
        <v>42</v>
      </c>
      <c r="N321" s="36">
        <v>26</v>
      </c>
      <c r="O321" s="36">
        <f t="shared" si="30"/>
        <v>68</v>
      </c>
      <c r="P321" s="36">
        <f t="shared" si="31"/>
        <v>56</v>
      </c>
      <c r="Q321" s="36">
        <f t="shared" si="32"/>
        <v>37</v>
      </c>
      <c r="R321" s="36">
        <f t="shared" si="33"/>
        <v>93</v>
      </c>
      <c r="S321" s="13" t="s">
        <v>342</v>
      </c>
      <c r="T321" s="16">
        <v>43862</v>
      </c>
      <c r="U321" s="12" t="s">
        <v>35</v>
      </c>
    </row>
    <row r="322" spans="1:21" ht="23.25" x14ac:dyDescent="0.25">
      <c r="A322" s="32">
        <v>308</v>
      </c>
      <c r="B322" s="35"/>
      <c r="C322" s="33"/>
      <c r="D322" s="33"/>
      <c r="E322" s="33"/>
      <c r="F322" s="33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3"/>
      <c r="T322" s="34">
        <v>43863</v>
      </c>
      <c r="U322" s="32" t="s">
        <v>29</v>
      </c>
    </row>
    <row r="323" spans="1:21" ht="21" x14ac:dyDescent="0.25">
      <c r="A323" s="12">
        <v>309</v>
      </c>
      <c r="B323" s="50"/>
      <c r="C323" s="13"/>
      <c r="D323" s="13"/>
      <c r="E323" s="13"/>
      <c r="F323" s="13"/>
      <c r="G323" s="36"/>
      <c r="H323" s="36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6">
        <v>43864</v>
      </c>
      <c r="U323" s="12" t="s">
        <v>30</v>
      </c>
    </row>
    <row r="324" spans="1:21" ht="30" x14ac:dyDescent="0.25">
      <c r="A324" s="12">
        <v>310</v>
      </c>
      <c r="B324" s="13" t="s">
        <v>288</v>
      </c>
      <c r="C324" s="13" t="s">
        <v>42</v>
      </c>
      <c r="D324" s="13"/>
      <c r="E324" s="13"/>
      <c r="F324" s="13"/>
      <c r="G324" s="36">
        <v>12</v>
      </c>
      <c r="H324" s="36">
        <v>14</v>
      </c>
      <c r="I324" s="36">
        <f t="shared" si="28"/>
        <v>26</v>
      </c>
      <c r="J324" s="36">
        <v>16</v>
      </c>
      <c r="K324" s="36">
        <v>16</v>
      </c>
      <c r="L324" s="36">
        <f t="shared" si="29"/>
        <v>32</v>
      </c>
      <c r="M324" s="36"/>
      <c r="N324" s="36"/>
      <c r="O324" s="36">
        <f t="shared" si="30"/>
        <v>0</v>
      </c>
      <c r="P324" s="36">
        <f t="shared" si="31"/>
        <v>28</v>
      </c>
      <c r="Q324" s="36">
        <f t="shared" si="32"/>
        <v>30</v>
      </c>
      <c r="R324" s="36">
        <f t="shared" si="33"/>
        <v>58</v>
      </c>
      <c r="S324" s="13" t="s">
        <v>354</v>
      </c>
      <c r="T324" s="16">
        <v>43865</v>
      </c>
      <c r="U324" s="12" t="s">
        <v>31</v>
      </c>
    </row>
    <row r="325" spans="1:21" ht="15" x14ac:dyDescent="0.25">
      <c r="A325" s="12">
        <v>311</v>
      </c>
      <c r="B325" s="13" t="s">
        <v>264</v>
      </c>
      <c r="C325" s="13" t="s">
        <v>42</v>
      </c>
      <c r="D325" s="13"/>
      <c r="E325" s="13"/>
      <c r="F325" s="13"/>
      <c r="G325" s="36">
        <v>13</v>
      </c>
      <c r="H325" s="36">
        <v>9</v>
      </c>
      <c r="I325" s="36">
        <f t="shared" si="28"/>
        <v>22</v>
      </c>
      <c r="J325" s="36">
        <v>19</v>
      </c>
      <c r="K325" s="36">
        <v>10</v>
      </c>
      <c r="L325" s="36">
        <f t="shared" si="29"/>
        <v>29</v>
      </c>
      <c r="M325" s="36"/>
      <c r="N325" s="36"/>
      <c r="O325" s="36">
        <f t="shared" si="30"/>
        <v>0</v>
      </c>
      <c r="P325" s="36">
        <f t="shared" si="31"/>
        <v>32</v>
      </c>
      <c r="Q325" s="36">
        <f t="shared" si="32"/>
        <v>19</v>
      </c>
      <c r="R325" s="36">
        <f t="shared" si="33"/>
        <v>51</v>
      </c>
      <c r="S325" s="13">
        <v>8658769376</v>
      </c>
      <c r="T325" s="16">
        <v>43866</v>
      </c>
      <c r="U325" s="12" t="s">
        <v>32</v>
      </c>
    </row>
    <row r="326" spans="1:21" ht="30" x14ac:dyDescent="0.25">
      <c r="A326" s="12">
        <v>312</v>
      </c>
      <c r="B326" s="13" t="s">
        <v>183</v>
      </c>
      <c r="C326" s="13" t="s">
        <v>42</v>
      </c>
      <c r="D326" s="13"/>
      <c r="E326" s="13"/>
      <c r="F326" s="13"/>
      <c r="G326" s="36">
        <v>11</v>
      </c>
      <c r="H326" s="36">
        <v>14</v>
      </c>
      <c r="I326" s="36">
        <f t="shared" si="28"/>
        <v>25</v>
      </c>
      <c r="J326" s="36">
        <v>15</v>
      </c>
      <c r="K326" s="36">
        <v>16</v>
      </c>
      <c r="L326" s="36">
        <f t="shared" si="29"/>
        <v>31</v>
      </c>
      <c r="M326" s="36"/>
      <c r="N326" s="36"/>
      <c r="O326" s="36">
        <f t="shared" si="30"/>
        <v>0</v>
      </c>
      <c r="P326" s="36">
        <f t="shared" si="31"/>
        <v>26</v>
      </c>
      <c r="Q326" s="36">
        <f t="shared" si="32"/>
        <v>30</v>
      </c>
      <c r="R326" s="36">
        <f t="shared" si="33"/>
        <v>56</v>
      </c>
      <c r="S326" s="13" t="s">
        <v>357</v>
      </c>
      <c r="T326" s="16">
        <v>43867</v>
      </c>
      <c r="U326" s="12" t="s">
        <v>33</v>
      </c>
    </row>
    <row r="327" spans="1:21" ht="30" x14ac:dyDescent="0.25">
      <c r="A327" s="12">
        <v>313</v>
      </c>
      <c r="B327" s="13" t="s">
        <v>189</v>
      </c>
      <c r="C327" s="13" t="s">
        <v>42</v>
      </c>
      <c r="D327" s="13"/>
      <c r="E327" s="13"/>
      <c r="F327" s="13"/>
      <c r="G327" s="36">
        <v>11</v>
      </c>
      <c r="H327" s="36">
        <v>14</v>
      </c>
      <c r="I327" s="36">
        <f t="shared" si="28"/>
        <v>25</v>
      </c>
      <c r="J327" s="36">
        <v>17</v>
      </c>
      <c r="K327" s="36">
        <v>13</v>
      </c>
      <c r="L327" s="36">
        <f t="shared" si="29"/>
        <v>30</v>
      </c>
      <c r="M327" s="36"/>
      <c r="N327" s="36"/>
      <c r="O327" s="36">
        <f t="shared" si="30"/>
        <v>0</v>
      </c>
      <c r="P327" s="36">
        <f t="shared" si="31"/>
        <v>28</v>
      </c>
      <c r="Q327" s="36">
        <f t="shared" si="32"/>
        <v>27</v>
      </c>
      <c r="R327" s="36">
        <f t="shared" si="33"/>
        <v>55</v>
      </c>
      <c r="S327" s="13" t="s">
        <v>358</v>
      </c>
      <c r="T327" s="16">
        <v>43868</v>
      </c>
      <c r="U327" s="12" t="s">
        <v>34</v>
      </c>
    </row>
    <row r="328" spans="1:21" ht="15" x14ac:dyDescent="0.25">
      <c r="A328" s="12">
        <v>314</v>
      </c>
      <c r="B328" s="13" t="s">
        <v>187</v>
      </c>
      <c r="C328" s="13" t="s">
        <v>42</v>
      </c>
      <c r="D328" s="13"/>
      <c r="E328" s="13"/>
      <c r="F328" s="13"/>
      <c r="G328" s="36">
        <v>13</v>
      </c>
      <c r="H328" s="36">
        <v>15</v>
      </c>
      <c r="I328" s="36">
        <f t="shared" si="28"/>
        <v>28</v>
      </c>
      <c r="J328" s="36">
        <v>19</v>
      </c>
      <c r="K328" s="36">
        <v>15</v>
      </c>
      <c r="L328" s="36">
        <f t="shared" si="29"/>
        <v>34</v>
      </c>
      <c r="M328" s="36"/>
      <c r="N328" s="36"/>
      <c r="O328" s="36">
        <f t="shared" si="30"/>
        <v>0</v>
      </c>
      <c r="P328" s="36">
        <f t="shared" si="31"/>
        <v>32</v>
      </c>
      <c r="Q328" s="36">
        <f t="shared" si="32"/>
        <v>30</v>
      </c>
      <c r="R328" s="36">
        <f t="shared" si="33"/>
        <v>62</v>
      </c>
      <c r="S328" s="13"/>
      <c r="T328" s="16">
        <v>43869</v>
      </c>
      <c r="U328" s="12" t="s">
        <v>35</v>
      </c>
    </row>
    <row r="329" spans="1:21" ht="23.25" x14ac:dyDescent="0.25">
      <c r="A329" s="32">
        <v>315</v>
      </c>
      <c r="B329" s="35"/>
      <c r="C329" s="33"/>
      <c r="D329" s="33"/>
      <c r="E329" s="33"/>
      <c r="F329" s="33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3"/>
      <c r="T329" s="34">
        <v>43870</v>
      </c>
      <c r="U329" s="32" t="s">
        <v>29</v>
      </c>
    </row>
    <row r="330" spans="1:21" ht="21" x14ac:dyDescent="0.25">
      <c r="A330" s="12">
        <v>316</v>
      </c>
      <c r="B330" s="50"/>
      <c r="C330" s="13"/>
      <c r="D330" s="13"/>
      <c r="E330" s="13"/>
      <c r="F330" s="13"/>
      <c r="G330" s="36"/>
      <c r="H330" s="36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6">
        <v>43871</v>
      </c>
      <c r="U330" s="12" t="s">
        <v>30</v>
      </c>
    </row>
    <row r="331" spans="1:21" ht="30" x14ac:dyDescent="0.25">
      <c r="A331" s="12">
        <v>317</v>
      </c>
      <c r="B331" s="13" t="s">
        <v>263</v>
      </c>
      <c r="C331" s="13" t="s">
        <v>42</v>
      </c>
      <c r="D331" s="13"/>
      <c r="E331" s="13"/>
      <c r="F331" s="13"/>
      <c r="G331" s="36">
        <v>14</v>
      </c>
      <c r="H331" s="36">
        <v>12</v>
      </c>
      <c r="I331" s="36">
        <f t="shared" si="28"/>
        <v>26</v>
      </c>
      <c r="J331" s="36">
        <v>16</v>
      </c>
      <c r="K331" s="36">
        <v>11</v>
      </c>
      <c r="L331" s="36">
        <f t="shared" si="29"/>
        <v>27</v>
      </c>
      <c r="M331" s="36"/>
      <c r="N331" s="36"/>
      <c r="O331" s="36">
        <f t="shared" si="30"/>
        <v>0</v>
      </c>
      <c r="P331" s="36">
        <f t="shared" si="31"/>
        <v>30</v>
      </c>
      <c r="Q331" s="36">
        <f t="shared" si="32"/>
        <v>23</v>
      </c>
      <c r="R331" s="36">
        <f t="shared" si="33"/>
        <v>53</v>
      </c>
      <c r="S331" s="13" t="s">
        <v>207</v>
      </c>
      <c r="T331" s="16">
        <v>43872</v>
      </c>
      <c r="U331" s="12" t="s">
        <v>31</v>
      </c>
    </row>
    <row r="332" spans="1:21" ht="15" x14ac:dyDescent="0.25">
      <c r="A332" s="12">
        <v>318</v>
      </c>
      <c r="B332" s="13" t="s">
        <v>306</v>
      </c>
      <c r="C332" s="13" t="s">
        <v>42</v>
      </c>
      <c r="D332" s="13"/>
      <c r="E332" s="13"/>
      <c r="F332" s="13"/>
      <c r="G332" s="36">
        <v>17</v>
      </c>
      <c r="H332" s="36">
        <v>15</v>
      </c>
      <c r="I332" s="36">
        <f t="shared" si="28"/>
        <v>32</v>
      </c>
      <c r="J332" s="36">
        <v>21</v>
      </c>
      <c r="K332" s="36">
        <v>16</v>
      </c>
      <c r="L332" s="36">
        <f t="shared" si="29"/>
        <v>37</v>
      </c>
      <c r="M332" s="36"/>
      <c r="N332" s="36"/>
      <c r="O332" s="36">
        <f t="shared" si="30"/>
        <v>0</v>
      </c>
      <c r="P332" s="36">
        <f t="shared" si="31"/>
        <v>38</v>
      </c>
      <c r="Q332" s="36">
        <f t="shared" si="32"/>
        <v>31</v>
      </c>
      <c r="R332" s="36">
        <f t="shared" si="33"/>
        <v>69</v>
      </c>
      <c r="S332" s="13">
        <v>8280324122</v>
      </c>
      <c r="T332" s="16">
        <v>43873</v>
      </c>
      <c r="U332" s="12" t="s">
        <v>32</v>
      </c>
    </row>
    <row r="333" spans="1:21" ht="30" x14ac:dyDescent="0.25">
      <c r="A333" s="12">
        <v>319</v>
      </c>
      <c r="B333" s="13" t="s">
        <v>195</v>
      </c>
      <c r="C333" s="13" t="s">
        <v>42</v>
      </c>
      <c r="D333" s="13"/>
      <c r="E333" s="13"/>
      <c r="F333" s="13"/>
      <c r="G333" s="36">
        <v>17</v>
      </c>
      <c r="H333" s="36">
        <v>14</v>
      </c>
      <c r="I333" s="36">
        <f t="shared" si="28"/>
        <v>31</v>
      </c>
      <c r="J333" s="36">
        <v>22</v>
      </c>
      <c r="K333" s="36">
        <v>16</v>
      </c>
      <c r="L333" s="36">
        <f t="shared" si="29"/>
        <v>38</v>
      </c>
      <c r="M333" s="36"/>
      <c r="N333" s="36"/>
      <c r="O333" s="36">
        <f t="shared" si="30"/>
        <v>0</v>
      </c>
      <c r="P333" s="36">
        <f t="shared" si="31"/>
        <v>39</v>
      </c>
      <c r="Q333" s="36">
        <f t="shared" si="32"/>
        <v>30</v>
      </c>
      <c r="R333" s="36">
        <f t="shared" si="33"/>
        <v>69</v>
      </c>
      <c r="S333" s="13" t="s">
        <v>211</v>
      </c>
      <c r="T333" s="16">
        <v>43874</v>
      </c>
      <c r="U333" s="12" t="s">
        <v>33</v>
      </c>
    </row>
    <row r="334" spans="1:21" ht="30" x14ac:dyDescent="0.25">
      <c r="A334" s="12">
        <v>320</v>
      </c>
      <c r="B334" s="13" t="s">
        <v>327</v>
      </c>
      <c r="C334" s="13" t="s">
        <v>42</v>
      </c>
      <c r="D334" s="13"/>
      <c r="E334" s="13"/>
      <c r="F334" s="13"/>
      <c r="G334" s="36">
        <v>12</v>
      </c>
      <c r="H334" s="36">
        <v>14</v>
      </c>
      <c r="I334" s="36">
        <f t="shared" si="28"/>
        <v>26</v>
      </c>
      <c r="J334" s="36">
        <v>19</v>
      </c>
      <c r="K334" s="36">
        <v>14</v>
      </c>
      <c r="L334" s="36">
        <f t="shared" si="29"/>
        <v>33</v>
      </c>
      <c r="M334" s="36"/>
      <c r="N334" s="36"/>
      <c r="O334" s="36">
        <f t="shared" si="30"/>
        <v>0</v>
      </c>
      <c r="P334" s="36">
        <f t="shared" si="31"/>
        <v>31</v>
      </c>
      <c r="Q334" s="36">
        <f t="shared" si="32"/>
        <v>28</v>
      </c>
      <c r="R334" s="36">
        <f t="shared" si="33"/>
        <v>59</v>
      </c>
      <c r="S334" s="13" t="s">
        <v>353</v>
      </c>
      <c r="T334" s="16">
        <v>43875</v>
      </c>
      <c r="U334" s="12" t="s">
        <v>34</v>
      </c>
    </row>
    <row r="335" spans="1:21" ht="30" x14ac:dyDescent="0.25">
      <c r="A335" s="12">
        <v>321</v>
      </c>
      <c r="B335" s="51" t="s">
        <v>371</v>
      </c>
      <c r="C335" s="13" t="s">
        <v>368</v>
      </c>
      <c r="D335" s="13"/>
      <c r="E335" s="13"/>
      <c r="F335" s="13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13"/>
      <c r="T335" s="16">
        <v>43876</v>
      </c>
      <c r="U335" s="12" t="s">
        <v>35</v>
      </c>
    </row>
    <row r="336" spans="1:21" ht="23.25" x14ac:dyDescent="0.25">
      <c r="A336" s="32">
        <v>322</v>
      </c>
      <c r="B336" s="35"/>
      <c r="C336" s="33"/>
      <c r="D336" s="33"/>
      <c r="E336" s="33"/>
      <c r="F336" s="33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3"/>
      <c r="T336" s="34">
        <v>43877</v>
      </c>
      <c r="U336" s="32" t="s">
        <v>29</v>
      </c>
    </row>
    <row r="337" spans="1:21" ht="21" x14ac:dyDescent="0.25">
      <c r="A337" s="12">
        <v>323</v>
      </c>
      <c r="B337" s="50"/>
      <c r="C337" s="13"/>
      <c r="D337" s="13"/>
      <c r="E337" s="13"/>
      <c r="F337" s="13"/>
      <c r="G337" s="36"/>
      <c r="H337" s="36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6">
        <v>43878</v>
      </c>
      <c r="U337" s="12" t="s">
        <v>30</v>
      </c>
    </row>
    <row r="338" spans="1:21" ht="15" x14ac:dyDescent="0.25">
      <c r="A338" s="12">
        <v>324</v>
      </c>
      <c r="B338" s="13" t="s">
        <v>325</v>
      </c>
      <c r="C338" s="13" t="s">
        <v>42</v>
      </c>
      <c r="D338" s="13"/>
      <c r="E338" s="13"/>
      <c r="F338" s="13"/>
      <c r="G338" s="36">
        <v>15</v>
      </c>
      <c r="H338" s="36">
        <v>13</v>
      </c>
      <c r="I338" s="36">
        <f>G338+H338</f>
        <v>28</v>
      </c>
      <c r="J338" s="36">
        <v>20</v>
      </c>
      <c r="K338" s="36">
        <v>16</v>
      </c>
      <c r="L338" s="36">
        <f>J338+K338</f>
        <v>36</v>
      </c>
      <c r="M338" s="36"/>
      <c r="N338" s="36"/>
      <c r="O338" s="36">
        <f>M338+N338</f>
        <v>0</v>
      </c>
      <c r="P338" s="36">
        <f t="shared" ref="P338:Q342" si="34">G338+J338+M338</f>
        <v>35</v>
      </c>
      <c r="Q338" s="36">
        <f t="shared" si="34"/>
        <v>29</v>
      </c>
      <c r="R338" s="36">
        <f>P338+Q338</f>
        <v>64</v>
      </c>
      <c r="S338" s="13">
        <v>7682990111</v>
      </c>
      <c r="T338" s="16">
        <v>43879</v>
      </c>
      <c r="U338" s="12" t="s">
        <v>31</v>
      </c>
    </row>
    <row r="339" spans="1:21" ht="15" x14ac:dyDescent="0.25">
      <c r="A339" s="12">
        <v>325</v>
      </c>
      <c r="B339" s="13" t="s">
        <v>198</v>
      </c>
      <c r="C339" s="13" t="s">
        <v>42</v>
      </c>
      <c r="D339" s="13"/>
      <c r="E339" s="13"/>
      <c r="F339" s="13"/>
      <c r="G339" s="36">
        <v>12</v>
      </c>
      <c r="H339" s="36">
        <v>10</v>
      </c>
      <c r="I339" s="36">
        <f>G339+H339</f>
        <v>22</v>
      </c>
      <c r="J339" s="36">
        <v>15</v>
      </c>
      <c r="K339" s="36">
        <v>13</v>
      </c>
      <c r="L339" s="36">
        <f>J339+K339</f>
        <v>28</v>
      </c>
      <c r="M339" s="36"/>
      <c r="N339" s="36"/>
      <c r="O339" s="36">
        <f>M339+N339</f>
        <v>0</v>
      </c>
      <c r="P339" s="36">
        <f t="shared" si="34"/>
        <v>27</v>
      </c>
      <c r="Q339" s="36">
        <f t="shared" si="34"/>
        <v>23</v>
      </c>
      <c r="R339" s="36">
        <f>P339+Q339</f>
        <v>50</v>
      </c>
      <c r="S339" s="13">
        <v>8658711365</v>
      </c>
      <c r="T339" s="16">
        <v>43880</v>
      </c>
      <c r="U339" s="12" t="s">
        <v>32</v>
      </c>
    </row>
    <row r="340" spans="1:21" ht="30" x14ac:dyDescent="0.25">
      <c r="A340" s="12">
        <v>326</v>
      </c>
      <c r="B340" s="13" t="s">
        <v>194</v>
      </c>
      <c r="C340" s="13" t="s">
        <v>42</v>
      </c>
      <c r="D340" s="13"/>
      <c r="E340" s="13"/>
      <c r="F340" s="13"/>
      <c r="G340" s="36">
        <v>13</v>
      </c>
      <c r="H340" s="36">
        <v>10</v>
      </c>
      <c r="I340" s="36">
        <f>G340+H340</f>
        <v>23</v>
      </c>
      <c r="J340" s="36">
        <v>17</v>
      </c>
      <c r="K340" s="36">
        <v>11</v>
      </c>
      <c r="L340" s="36">
        <f>J340+K340</f>
        <v>28</v>
      </c>
      <c r="M340" s="36"/>
      <c r="N340" s="36"/>
      <c r="O340" s="36">
        <f>M340+N340</f>
        <v>0</v>
      </c>
      <c r="P340" s="36">
        <f t="shared" si="34"/>
        <v>30</v>
      </c>
      <c r="Q340" s="36">
        <f t="shared" si="34"/>
        <v>21</v>
      </c>
      <c r="R340" s="36">
        <f>P340+Q340</f>
        <v>51</v>
      </c>
      <c r="S340" s="13" t="s">
        <v>210</v>
      </c>
      <c r="T340" s="16">
        <v>43881</v>
      </c>
      <c r="U340" s="12" t="s">
        <v>33</v>
      </c>
    </row>
    <row r="341" spans="1:21" ht="15" x14ac:dyDescent="0.25">
      <c r="A341" s="12">
        <v>327</v>
      </c>
      <c r="B341" s="13" t="s">
        <v>326</v>
      </c>
      <c r="C341" s="13" t="s">
        <v>42</v>
      </c>
      <c r="D341" s="13"/>
      <c r="E341" s="13"/>
      <c r="F341" s="13"/>
      <c r="G341" s="36">
        <v>14</v>
      </c>
      <c r="H341" s="36">
        <v>12</v>
      </c>
      <c r="I341" s="36">
        <f>G341+H341</f>
        <v>26</v>
      </c>
      <c r="J341" s="36">
        <v>17</v>
      </c>
      <c r="K341" s="36">
        <v>11</v>
      </c>
      <c r="L341" s="36">
        <f>J341+K341</f>
        <v>28</v>
      </c>
      <c r="M341" s="36"/>
      <c r="N341" s="36"/>
      <c r="O341" s="36">
        <f>M341+N341</f>
        <v>0</v>
      </c>
      <c r="P341" s="36">
        <f t="shared" si="34"/>
        <v>31</v>
      </c>
      <c r="Q341" s="36">
        <f t="shared" si="34"/>
        <v>23</v>
      </c>
      <c r="R341" s="36">
        <f>P341+Q341</f>
        <v>54</v>
      </c>
      <c r="S341" s="13">
        <v>9777974565</v>
      </c>
      <c r="T341" s="16">
        <v>43882</v>
      </c>
      <c r="U341" s="12" t="s">
        <v>34</v>
      </c>
    </row>
    <row r="342" spans="1:21" ht="15" x14ac:dyDescent="0.25">
      <c r="A342" s="12">
        <v>328</v>
      </c>
      <c r="B342" s="13" t="s">
        <v>188</v>
      </c>
      <c r="C342" s="13" t="s">
        <v>42</v>
      </c>
      <c r="D342" s="13"/>
      <c r="E342" s="13"/>
      <c r="F342" s="13"/>
      <c r="G342" s="36">
        <v>13</v>
      </c>
      <c r="H342" s="36">
        <v>16</v>
      </c>
      <c r="I342" s="36">
        <f>G342+H342</f>
        <v>29</v>
      </c>
      <c r="J342" s="36">
        <v>18</v>
      </c>
      <c r="K342" s="36">
        <v>14</v>
      </c>
      <c r="L342" s="36">
        <f>J342+K342</f>
        <v>32</v>
      </c>
      <c r="M342" s="36"/>
      <c r="N342" s="36"/>
      <c r="O342" s="36">
        <f>M342+N342</f>
        <v>0</v>
      </c>
      <c r="P342" s="36">
        <f t="shared" si="34"/>
        <v>31</v>
      </c>
      <c r="Q342" s="36">
        <f t="shared" si="34"/>
        <v>30</v>
      </c>
      <c r="R342" s="36">
        <f>P342+Q342</f>
        <v>61</v>
      </c>
      <c r="S342" s="13">
        <v>9777598718</v>
      </c>
      <c r="T342" s="16">
        <v>43883</v>
      </c>
      <c r="U342" s="12" t="s">
        <v>35</v>
      </c>
    </row>
    <row r="343" spans="1:21" ht="23.25" x14ac:dyDescent="0.25">
      <c r="A343" s="32">
        <v>329</v>
      </c>
      <c r="B343" s="35"/>
      <c r="C343" s="33"/>
      <c r="D343" s="33"/>
      <c r="E343" s="33"/>
      <c r="F343" s="33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3"/>
      <c r="T343" s="34">
        <v>43884</v>
      </c>
      <c r="U343" s="32" t="s">
        <v>29</v>
      </c>
    </row>
    <row r="344" spans="1:21" ht="21" x14ac:dyDescent="0.25">
      <c r="A344" s="12">
        <v>330</v>
      </c>
      <c r="B344" s="50"/>
      <c r="C344" s="13"/>
      <c r="D344" s="13"/>
      <c r="E344" s="13"/>
      <c r="F344" s="13"/>
      <c r="G344" s="36"/>
      <c r="H344" s="36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6">
        <v>43885</v>
      </c>
      <c r="U344" s="12" t="s">
        <v>30</v>
      </c>
    </row>
    <row r="345" spans="1:21" ht="30" x14ac:dyDescent="0.25">
      <c r="A345" s="12">
        <v>331</v>
      </c>
      <c r="B345" s="13" t="s">
        <v>323</v>
      </c>
      <c r="C345" s="13" t="s">
        <v>42</v>
      </c>
      <c r="D345" s="13"/>
      <c r="E345" s="13"/>
      <c r="F345" s="13"/>
      <c r="G345" s="36">
        <v>18</v>
      </c>
      <c r="H345" s="36">
        <v>17</v>
      </c>
      <c r="I345" s="36">
        <f>G345+H345</f>
        <v>35</v>
      </c>
      <c r="J345" s="36">
        <v>21</v>
      </c>
      <c r="K345" s="36">
        <v>17</v>
      </c>
      <c r="L345" s="36">
        <f>J345+K345</f>
        <v>38</v>
      </c>
      <c r="M345" s="36"/>
      <c r="N345" s="36"/>
      <c r="O345" s="36">
        <f>M345+N345</f>
        <v>0</v>
      </c>
      <c r="P345" s="36">
        <f t="shared" ref="P345:Q347" si="35">G345+J345+M345</f>
        <v>39</v>
      </c>
      <c r="Q345" s="36">
        <f t="shared" si="35"/>
        <v>34</v>
      </c>
      <c r="R345" s="36">
        <f>P345+Q345</f>
        <v>73</v>
      </c>
      <c r="S345" s="13" t="s">
        <v>201</v>
      </c>
      <c r="T345" s="16">
        <v>43886</v>
      </c>
      <c r="U345" s="12" t="s">
        <v>31</v>
      </c>
    </row>
    <row r="346" spans="1:21" ht="15" x14ac:dyDescent="0.25">
      <c r="A346" s="12">
        <v>332</v>
      </c>
      <c r="B346" s="13" t="s">
        <v>191</v>
      </c>
      <c r="C346" s="13" t="s">
        <v>42</v>
      </c>
      <c r="D346" s="13"/>
      <c r="E346" s="13"/>
      <c r="F346" s="13"/>
      <c r="G346" s="36">
        <v>11</v>
      </c>
      <c r="H346" s="36">
        <v>14</v>
      </c>
      <c r="I346" s="36">
        <f>G346+H346</f>
        <v>25</v>
      </c>
      <c r="J346" s="36">
        <v>15</v>
      </c>
      <c r="K346" s="36">
        <v>15</v>
      </c>
      <c r="L346" s="36">
        <f>J346+K346</f>
        <v>30</v>
      </c>
      <c r="M346" s="36"/>
      <c r="N346" s="36"/>
      <c r="O346" s="36">
        <f>M346+N346</f>
        <v>0</v>
      </c>
      <c r="P346" s="36">
        <f t="shared" si="35"/>
        <v>26</v>
      </c>
      <c r="Q346" s="36">
        <f t="shared" si="35"/>
        <v>29</v>
      </c>
      <c r="R346" s="36">
        <f>P346+Q346</f>
        <v>55</v>
      </c>
      <c r="S346" s="13"/>
      <c r="T346" s="16">
        <v>43887</v>
      </c>
      <c r="U346" s="12" t="s">
        <v>32</v>
      </c>
    </row>
    <row r="347" spans="1:21" ht="15" x14ac:dyDescent="0.25">
      <c r="A347" s="12">
        <v>333</v>
      </c>
      <c r="B347" s="13" t="s">
        <v>290</v>
      </c>
      <c r="C347" s="13" t="s">
        <v>42</v>
      </c>
      <c r="D347" s="13"/>
      <c r="E347" s="13"/>
      <c r="F347" s="13"/>
      <c r="G347" s="36">
        <v>18</v>
      </c>
      <c r="H347" s="36">
        <v>14</v>
      </c>
      <c r="I347" s="36">
        <f>G347+H347</f>
        <v>32</v>
      </c>
      <c r="J347" s="36">
        <v>25</v>
      </c>
      <c r="K347" s="36">
        <v>15</v>
      </c>
      <c r="L347" s="36">
        <f>J347+K347</f>
        <v>40</v>
      </c>
      <c r="M347" s="36"/>
      <c r="N347" s="36"/>
      <c r="O347" s="36">
        <f>M347+N347</f>
        <v>0</v>
      </c>
      <c r="P347" s="36">
        <f t="shared" si="35"/>
        <v>43</v>
      </c>
      <c r="Q347" s="36">
        <f t="shared" si="35"/>
        <v>29</v>
      </c>
      <c r="R347" s="36">
        <f>P347+Q347</f>
        <v>72</v>
      </c>
      <c r="S347" s="13">
        <v>9178642203</v>
      </c>
      <c r="T347" s="16">
        <v>43888</v>
      </c>
      <c r="U347" s="12" t="s">
        <v>33</v>
      </c>
    </row>
    <row r="348" spans="1:21" ht="23.25" x14ac:dyDescent="0.25">
      <c r="A348" s="12">
        <v>334</v>
      </c>
      <c r="B348" s="51" t="s">
        <v>381</v>
      </c>
      <c r="C348" s="13"/>
      <c r="D348" s="13"/>
      <c r="E348" s="13"/>
      <c r="F348" s="13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13"/>
      <c r="T348" s="16">
        <v>43889</v>
      </c>
      <c r="U348" s="12" t="s">
        <v>34</v>
      </c>
    </row>
    <row r="349" spans="1:21" ht="15" x14ac:dyDescent="0.25">
      <c r="A349" s="12">
        <v>335</v>
      </c>
      <c r="B349" s="13" t="s">
        <v>261</v>
      </c>
      <c r="C349" s="13" t="s">
        <v>42</v>
      </c>
      <c r="D349" s="13"/>
      <c r="E349" s="13"/>
      <c r="F349" s="13"/>
      <c r="G349" s="36">
        <v>14</v>
      </c>
      <c r="H349" s="36">
        <v>11</v>
      </c>
      <c r="I349" s="36">
        <f>G349+H349</f>
        <v>25</v>
      </c>
      <c r="J349" s="36">
        <v>17</v>
      </c>
      <c r="K349" s="36">
        <v>15</v>
      </c>
      <c r="L349" s="36">
        <f>J349+K349</f>
        <v>32</v>
      </c>
      <c r="M349" s="36"/>
      <c r="N349" s="36"/>
      <c r="O349" s="36">
        <f>M349+N349</f>
        <v>0</v>
      </c>
      <c r="P349" s="36">
        <f>G349+J349+M349</f>
        <v>31</v>
      </c>
      <c r="Q349" s="36">
        <f>H349+K349+N349</f>
        <v>26</v>
      </c>
      <c r="R349" s="36">
        <f>P349+Q349</f>
        <v>57</v>
      </c>
      <c r="S349" s="13"/>
      <c r="T349" s="16">
        <v>43890</v>
      </c>
      <c r="U349" s="12" t="s">
        <v>35</v>
      </c>
    </row>
    <row r="350" spans="1:21" ht="23.25" x14ac:dyDescent="0.25">
      <c r="A350" s="32">
        <v>336</v>
      </c>
      <c r="B350" s="35"/>
      <c r="C350" s="33"/>
      <c r="D350" s="33"/>
      <c r="E350" s="33"/>
      <c r="F350" s="33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3"/>
      <c r="T350" s="34">
        <v>43891</v>
      </c>
      <c r="U350" s="32" t="s">
        <v>29</v>
      </c>
    </row>
    <row r="351" spans="1:21" ht="21" x14ac:dyDescent="0.25">
      <c r="A351" s="12">
        <v>337</v>
      </c>
      <c r="B351" s="50"/>
      <c r="C351" s="13"/>
      <c r="D351" s="13"/>
      <c r="E351" s="13"/>
      <c r="F351" s="13"/>
      <c r="G351" s="36"/>
      <c r="H351" s="36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6">
        <v>43892</v>
      </c>
      <c r="U351" s="12" t="s">
        <v>30</v>
      </c>
    </row>
    <row r="352" spans="1:21" ht="30" x14ac:dyDescent="0.25">
      <c r="A352" s="12">
        <v>338</v>
      </c>
      <c r="B352" s="13" t="s">
        <v>181</v>
      </c>
      <c r="C352" s="13" t="s">
        <v>42</v>
      </c>
      <c r="D352" s="13"/>
      <c r="E352" s="13"/>
      <c r="F352" s="13"/>
      <c r="G352" s="36">
        <v>17</v>
      </c>
      <c r="H352" s="36">
        <v>14</v>
      </c>
      <c r="I352" s="36">
        <f>G352+H352</f>
        <v>31</v>
      </c>
      <c r="J352" s="36">
        <v>22</v>
      </c>
      <c r="K352" s="36">
        <v>17</v>
      </c>
      <c r="L352" s="36">
        <f>J352+K352</f>
        <v>39</v>
      </c>
      <c r="M352" s="36"/>
      <c r="N352" s="36"/>
      <c r="O352" s="36">
        <f>M352+N352</f>
        <v>0</v>
      </c>
      <c r="P352" s="36">
        <f>G352+J352+M352</f>
        <v>39</v>
      </c>
      <c r="Q352" s="36">
        <f>H352+K352+N352</f>
        <v>31</v>
      </c>
      <c r="R352" s="36">
        <f>P352+Q352</f>
        <v>70</v>
      </c>
      <c r="S352" s="13" t="s">
        <v>208</v>
      </c>
      <c r="T352" s="16">
        <v>43893</v>
      </c>
      <c r="U352" s="12" t="s">
        <v>31</v>
      </c>
    </row>
    <row r="353" spans="1:21" ht="23.25" x14ac:dyDescent="0.25">
      <c r="A353" s="12">
        <v>339</v>
      </c>
      <c r="B353" s="51" t="s">
        <v>385</v>
      </c>
      <c r="C353" s="13"/>
      <c r="D353" s="13"/>
      <c r="E353" s="13"/>
      <c r="F353" s="13"/>
      <c r="G353" s="36"/>
      <c r="H353" s="36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6">
        <v>43894</v>
      </c>
      <c r="U353" s="12" t="s">
        <v>32</v>
      </c>
    </row>
    <row r="354" spans="1:21" ht="30" x14ac:dyDescent="0.25">
      <c r="A354" s="12">
        <v>340</v>
      </c>
      <c r="B354" s="13" t="s">
        <v>196</v>
      </c>
      <c r="C354" s="13" t="s">
        <v>42</v>
      </c>
      <c r="D354" s="13"/>
      <c r="E354" s="13"/>
      <c r="F354" s="13"/>
      <c r="G354" s="36">
        <v>10</v>
      </c>
      <c r="H354" s="36">
        <v>15</v>
      </c>
      <c r="I354" s="36">
        <f>G354+H354</f>
        <v>25</v>
      </c>
      <c r="J354" s="36">
        <v>11</v>
      </c>
      <c r="K354" s="36">
        <v>16</v>
      </c>
      <c r="L354" s="36">
        <f>J354+K354</f>
        <v>27</v>
      </c>
      <c r="M354" s="36"/>
      <c r="N354" s="36"/>
      <c r="O354" s="36">
        <f>M354+N354</f>
        <v>0</v>
      </c>
      <c r="P354" s="36">
        <f t="shared" ref="P354:Q356" si="36">G354+J354+M354</f>
        <v>21</v>
      </c>
      <c r="Q354" s="36">
        <f t="shared" si="36"/>
        <v>31</v>
      </c>
      <c r="R354" s="36">
        <f>P354+Q354</f>
        <v>52</v>
      </c>
      <c r="S354" s="13" t="s">
        <v>212</v>
      </c>
      <c r="T354" s="16">
        <v>43895</v>
      </c>
      <c r="U354" s="12" t="s">
        <v>33</v>
      </c>
    </row>
    <row r="355" spans="1:21" ht="15" x14ac:dyDescent="0.25">
      <c r="A355" s="12">
        <v>341</v>
      </c>
      <c r="B355" s="13" t="s">
        <v>387</v>
      </c>
      <c r="C355" s="13" t="s">
        <v>76</v>
      </c>
      <c r="D355" s="13"/>
      <c r="E355" s="13"/>
      <c r="F355" s="13"/>
      <c r="G355" s="36">
        <v>0</v>
      </c>
      <c r="H355" s="36">
        <v>0</v>
      </c>
      <c r="I355" s="36">
        <f>G355+H355</f>
        <v>0</v>
      </c>
      <c r="J355" s="36">
        <v>0</v>
      </c>
      <c r="K355" s="36">
        <v>0</v>
      </c>
      <c r="L355" s="36">
        <f>J355+K355</f>
        <v>0</v>
      </c>
      <c r="M355" s="36">
        <v>119</v>
      </c>
      <c r="N355" s="36">
        <v>0</v>
      </c>
      <c r="O355" s="36">
        <f>M355+N355</f>
        <v>119</v>
      </c>
      <c r="P355" s="36">
        <f t="shared" si="36"/>
        <v>119</v>
      </c>
      <c r="Q355" s="36">
        <f t="shared" si="36"/>
        <v>0</v>
      </c>
      <c r="R355" s="36">
        <f>P355+Q355</f>
        <v>119</v>
      </c>
      <c r="S355" s="13"/>
      <c r="T355" s="16">
        <v>43896</v>
      </c>
      <c r="U355" s="12" t="s">
        <v>34</v>
      </c>
    </row>
    <row r="356" spans="1:21" ht="15" x14ac:dyDescent="0.25">
      <c r="A356" s="12">
        <v>342</v>
      </c>
      <c r="B356" s="13" t="s">
        <v>298</v>
      </c>
      <c r="C356" s="13" t="s">
        <v>42</v>
      </c>
      <c r="D356" s="13"/>
      <c r="E356" s="13"/>
      <c r="F356" s="13"/>
      <c r="G356" s="36">
        <v>9</v>
      </c>
      <c r="H356" s="36">
        <v>11</v>
      </c>
      <c r="I356" s="36">
        <f>G356+H356</f>
        <v>20</v>
      </c>
      <c r="J356" s="36">
        <v>12</v>
      </c>
      <c r="K356" s="36">
        <v>14</v>
      </c>
      <c r="L356" s="36">
        <f>J356+K356</f>
        <v>26</v>
      </c>
      <c r="M356" s="36"/>
      <c r="N356" s="36"/>
      <c r="O356" s="36">
        <f>M356+N356</f>
        <v>0</v>
      </c>
      <c r="P356" s="36">
        <f t="shared" si="36"/>
        <v>21</v>
      </c>
      <c r="Q356" s="36">
        <f t="shared" si="36"/>
        <v>25</v>
      </c>
      <c r="R356" s="36">
        <f>P356+Q356</f>
        <v>46</v>
      </c>
      <c r="S356" s="13">
        <v>9938290516</v>
      </c>
      <c r="T356" s="16">
        <v>43897</v>
      </c>
      <c r="U356" s="12" t="s">
        <v>35</v>
      </c>
    </row>
    <row r="357" spans="1:21" ht="23.25" x14ac:dyDescent="0.25">
      <c r="A357" s="32">
        <v>343</v>
      </c>
      <c r="B357" s="35"/>
      <c r="C357" s="33"/>
      <c r="D357" s="33"/>
      <c r="E357" s="33"/>
      <c r="F357" s="33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2"/>
      <c r="T357" s="34">
        <v>43898</v>
      </c>
      <c r="U357" s="32" t="s">
        <v>29</v>
      </c>
    </row>
    <row r="358" spans="1:21" ht="21" x14ac:dyDescent="0.25">
      <c r="A358" s="12">
        <v>344</v>
      </c>
      <c r="B358" s="50"/>
      <c r="C358" s="13"/>
      <c r="D358" s="13"/>
      <c r="E358" s="13"/>
      <c r="F358" s="13"/>
      <c r="G358" s="36"/>
      <c r="H358" s="36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6">
        <v>43899</v>
      </c>
      <c r="U358" s="12" t="s">
        <v>30</v>
      </c>
    </row>
    <row r="359" spans="1:21" ht="30" x14ac:dyDescent="0.25">
      <c r="A359" s="12">
        <v>345</v>
      </c>
      <c r="B359" s="13" t="s">
        <v>283</v>
      </c>
      <c r="C359" s="13" t="s">
        <v>42</v>
      </c>
      <c r="D359" s="13"/>
      <c r="E359" s="13"/>
      <c r="F359" s="13"/>
      <c r="G359" s="36">
        <v>14</v>
      </c>
      <c r="H359" s="36">
        <v>11</v>
      </c>
      <c r="I359" s="36">
        <f>G359+H359</f>
        <v>25</v>
      </c>
      <c r="J359" s="36">
        <v>17</v>
      </c>
      <c r="K359" s="36">
        <v>12</v>
      </c>
      <c r="L359" s="36">
        <f>J359+K359</f>
        <v>29</v>
      </c>
      <c r="M359" s="36"/>
      <c r="N359" s="36"/>
      <c r="O359" s="36">
        <f>M359+N359</f>
        <v>0</v>
      </c>
      <c r="P359" s="36">
        <f>G359+J359+M359</f>
        <v>31</v>
      </c>
      <c r="Q359" s="36">
        <f>H359+K359+N359</f>
        <v>23</v>
      </c>
      <c r="R359" s="36">
        <f>P359+Q359</f>
        <v>54</v>
      </c>
      <c r="S359" s="13" t="s">
        <v>282</v>
      </c>
      <c r="T359" s="16">
        <v>43900</v>
      </c>
      <c r="U359" s="12" t="s">
        <v>31</v>
      </c>
    </row>
    <row r="360" spans="1:21" ht="15" x14ac:dyDescent="0.25">
      <c r="A360" s="12">
        <v>346</v>
      </c>
      <c r="B360" s="27" t="s">
        <v>267</v>
      </c>
      <c r="C360" s="13" t="s">
        <v>76</v>
      </c>
      <c r="D360" s="13"/>
      <c r="E360" s="13"/>
      <c r="F360" s="13"/>
      <c r="G360" s="36">
        <v>0</v>
      </c>
      <c r="H360" s="36">
        <v>0</v>
      </c>
      <c r="I360" s="36">
        <f>G360+H360</f>
        <v>0</v>
      </c>
      <c r="J360" s="36">
        <v>0</v>
      </c>
      <c r="K360" s="36">
        <v>0</v>
      </c>
      <c r="L360" s="36">
        <f>J360+K360</f>
        <v>0</v>
      </c>
      <c r="M360" s="36">
        <v>68</v>
      </c>
      <c r="N360" s="36">
        <v>56</v>
      </c>
      <c r="O360" s="36">
        <f>M360+N360</f>
        <v>124</v>
      </c>
      <c r="P360" s="36">
        <f>G360+J360+M360</f>
        <v>68</v>
      </c>
      <c r="Q360" s="36">
        <f>H360+K360+N360</f>
        <v>56</v>
      </c>
      <c r="R360" s="36">
        <f>P360+Q360</f>
        <v>124</v>
      </c>
      <c r="S360" s="13">
        <v>9938255694</v>
      </c>
      <c r="T360" s="16">
        <v>43901</v>
      </c>
      <c r="U360" s="12" t="s">
        <v>32</v>
      </c>
    </row>
    <row r="361" spans="1:21" ht="15" x14ac:dyDescent="0.25">
      <c r="A361" s="12">
        <v>347</v>
      </c>
      <c r="T361" s="16">
        <v>43902</v>
      </c>
      <c r="U361" s="12" t="s">
        <v>33</v>
      </c>
    </row>
    <row r="362" spans="1:21" ht="15" x14ac:dyDescent="0.25">
      <c r="A362" s="12">
        <v>348</v>
      </c>
      <c r="B362" s="13" t="s">
        <v>299</v>
      </c>
      <c r="C362" s="13" t="s">
        <v>42</v>
      </c>
      <c r="D362" s="13"/>
      <c r="E362" s="13"/>
      <c r="F362" s="13"/>
      <c r="G362" s="36">
        <v>13</v>
      </c>
      <c r="H362" s="36">
        <v>17</v>
      </c>
      <c r="I362" s="36">
        <f>G362+H362</f>
        <v>30</v>
      </c>
      <c r="J362" s="36">
        <v>20</v>
      </c>
      <c r="K362" s="36">
        <v>16</v>
      </c>
      <c r="L362" s="36">
        <f>J362+K362</f>
        <v>36</v>
      </c>
      <c r="M362" s="36"/>
      <c r="N362" s="36"/>
      <c r="O362" s="36">
        <f>M362+N362</f>
        <v>0</v>
      </c>
      <c r="P362" s="36">
        <f>G362+J362+M362</f>
        <v>33</v>
      </c>
      <c r="Q362" s="36">
        <f>H362+K362+N362</f>
        <v>33</v>
      </c>
      <c r="R362" s="36">
        <f>P362+Q362</f>
        <v>66</v>
      </c>
      <c r="S362" s="13">
        <v>8280048518</v>
      </c>
      <c r="T362" s="16">
        <v>43903</v>
      </c>
      <c r="U362" s="12" t="s">
        <v>34</v>
      </c>
    </row>
    <row r="363" spans="1:21" ht="30" x14ac:dyDescent="0.25">
      <c r="A363" s="12">
        <v>349</v>
      </c>
      <c r="B363" s="51" t="s">
        <v>370</v>
      </c>
      <c r="C363" s="13" t="s">
        <v>368</v>
      </c>
      <c r="D363" s="13"/>
      <c r="E363" s="13"/>
      <c r="F363" s="13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13"/>
      <c r="T363" s="16">
        <v>43904</v>
      </c>
      <c r="U363" s="12" t="s">
        <v>35</v>
      </c>
    </row>
    <row r="364" spans="1:21" ht="23.25" x14ac:dyDescent="0.25">
      <c r="A364" s="32">
        <v>350</v>
      </c>
      <c r="B364" s="35"/>
      <c r="C364" s="33"/>
      <c r="D364" s="33"/>
      <c r="E364" s="33"/>
      <c r="F364" s="33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3"/>
      <c r="T364" s="34">
        <v>43905</v>
      </c>
      <c r="U364" s="32" t="s">
        <v>29</v>
      </c>
    </row>
    <row r="365" spans="1:21" ht="21" x14ac:dyDescent="0.25">
      <c r="A365" s="12">
        <v>351</v>
      </c>
      <c r="B365" s="50"/>
      <c r="C365" s="13"/>
      <c r="D365" s="13"/>
      <c r="E365" s="13"/>
      <c r="F365" s="13"/>
      <c r="G365" s="36"/>
      <c r="H365" s="36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6">
        <v>43906</v>
      </c>
      <c r="U365" s="12" t="s">
        <v>30</v>
      </c>
    </row>
    <row r="366" spans="1:21" ht="15.75" customHeight="1" x14ac:dyDescent="0.25">
      <c r="A366" s="12">
        <v>352</v>
      </c>
      <c r="B366" s="13" t="s">
        <v>330</v>
      </c>
      <c r="C366" s="13" t="s">
        <v>42</v>
      </c>
      <c r="D366" s="13"/>
      <c r="E366" s="13"/>
      <c r="F366" s="13"/>
      <c r="G366" s="36">
        <v>13</v>
      </c>
      <c r="H366" s="36">
        <v>16</v>
      </c>
      <c r="I366" s="36">
        <f>G366+H366</f>
        <v>29</v>
      </c>
      <c r="J366" s="36">
        <v>19</v>
      </c>
      <c r="K366" s="36">
        <v>17</v>
      </c>
      <c r="L366" s="36">
        <f>J366+K366</f>
        <v>36</v>
      </c>
      <c r="M366" s="36"/>
      <c r="N366" s="36"/>
      <c r="O366" s="36">
        <f>M366+N366</f>
        <v>0</v>
      </c>
      <c r="P366" s="36">
        <f t="shared" ref="P366:Q368" si="37">G366+J366+M366</f>
        <v>32</v>
      </c>
      <c r="Q366" s="36">
        <f t="shared" si="37"/>
        <v>33</v>
      </c>
      <c r="R366" s="36">
        <f>P366+Q366</f>
        <v>65</v>
      </c>
      <c r="S366" s="13" t="s">
        <v>278</v>
      </c>
      <c r="T366" s="16">
        <v>43907</v>
      </c>
      <c r="U366" s="12" t="s">
        <v>31</v>
      </c>
    </row>
    <row r="367" spans="1:21" ht="30" x14ac:dyDescent="0.25">
      <c r="A367" s="12">
        <v>353</v>
      </c>
      <c r="B367" s="13" t="s">
        <v>178</v>
      </c>
      <c r="C367" s="13" t="s">
        <v>42</v>
      </c>
      <c r="D367" s="13"/>
      <c r="E367" s="13"/>
      <c r="F367" s="13"/>
      <c r="G367" s="36">
        <v>10</v>
      </c>
      <c r="H367" s="36">
        <v>13</v>
      </c>
      <c r="I367" s="36">
        <f>G367+H367</f>
        <v>23</v>
      </c>
      <c r="J367" s="36">
        <v>12</v>
      </c>
      <c r="K367" s="36">
        <v>15</v>
      </c>
      <c r="L367" s="36">
        <f>J367+K367</f>
        <v>27</v>
      </c>
      <c r="M367" s="36"/>
      <c r="N367" s="36"/>
      <c r="O367" s="36">
        <f>M367+N367</f>
        <v>0</v>
      </c>
      <c r="P367" s="36">
        <f t="shared" si="37"/>
        <v>22</v>
      </c>
      <c r="Q367" s="36">
        <f t="shared" si="37"/>
        <v>28</v>
      </c>
      <c r="R367" s="36">
        <f>P367+Q367</f>
        <v>50</v>
      </c>
      <c r="S367" s="13" t="s">
        <v>362</v>
      </c>
      <c r="T367" s="16">
        <v>43908</v>
      </c>
      <c r="U367" s="12" t="s">
        <v>32</v>
      </c>
    </row>
    <row r="368" spans="1:21" ht="30" x14ac:dyDescent="0.25">
      <c r="A368" s="12">
        <v>354</v>
      </c>
      <c r="B368" s="13" t="s">
        <v>286</v>
      </c>
      <c r="C368" s="13" t="s">
        <v>42</v>
      </c>
      <c r="D368" s="13"/>
      <c r="E368" s="13"/>
      <c r="F368" s="13"/>
      <c r="G368" s="36">
        <v>11</v>
      </c>
      <c r="H368" s="36">
        <v>16</v>
      </c>
      <c r="I368" s="36">
        <f>G368+H368</f>
        <v>27</v>
      </c>
      <c r="J368" s="36">
        <v>19.72</v>
      </c>
      <c r="K368" s="36">
        <v>16</v>
      </c>
      <c r="L368" s="36">
        <f>J368+K368</f>
        <v>35.72</v>
      </c>
      <c r="M368" s="36"/>
      <c r="N368" s="36"/>
      <c r="O368" s="36">
        <f>M368+N368</f>
        <v>0</v>
      </c>
      <c r="P368" s="36">
        <f t="shared" si="37"/>
        <v>30.72</v>
      </c>
      <c r="Q368" s="36">
        <f t="shared" si="37"/>
        <v>32</v>
      </c>
      <c r="R368" s="36">
        <f>P368+Q368</f>
        <v>62.72</v>
      </c>
      <c r="S368" s="42" t="s">
        <v>287</v>
      </c>
      <c r="T368" s="16">
        <v>43909</v>
      </c>
      <c r="U368" s="12" t="s">
        <v>33</v>
      </c>
    </row>
    <row r="369" spans="1:21" ht="23.25" x14ac:dyDescent="0.25">
      <c r="A369" s="12">
        <v>355</v>
      </c>
      <c r="B369" s="51" t="s">
        <v>243</v>
      </c>
      <c r="C369" s="13"/>
      <c r="D369" s="13"/>
      <c r="E369" s="13"/>
      <c r="F369" s="13"/>
      <c r="G369" s="36"/>
      <c r="H369" s="36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6">
        <v>43910</v>
      </c>
      <c r="U369" s="12" t="s">
        <v>34</v>
      </c>
    </row>
    <row r="370" spans="1:21" ht="15" x14ac:dyDescent="0.25">
      <c r="A370" s="12">
        <v>356</v>
      </c>
      <c r="B370" s="13" t="s">
        <v>179</v>
      </c>
      <c r="C370" s="13" t="s">
        <v>42</v>
      </c>
      <c r="D370" s="13"/>
      <c r="E370" s="13"/>
      <c r="F370" s="13"/>
      <c r="G370" s="36">
        <v>13</v>
      </c>
      <c r="H370" s="36">
        <v>10</v>
      </c>
      <c r="I370" s="36">
        <f>G370+H370</f>
        <v>23</v>
      </c>
      <c r="J370" s="36">
        <v>16</v>
      </c>
      <c r="K370" s="36">
        <v>11</v>
      </c>
      <c r="L370" s="36">
        <f>J370+K370</f>
        <v>27</v>
      </c>
      <c r="M370" s="36"/>
      <c r="N370" s="36"/>
      <c r="O370" s="36">
        <f>M370+N370</f>
        <v>0</v>
      </c>
      <c r="P370" s="36">
        <f>G370+J370+M370</f>
        <v>29</v>
      </c>
      <c r="Q370" s="36">
        <f>H370+K370+N370</f>
        <v>21</v>
      </c>
      <c r="R370" s="36">
        <f>P370+Q370</f>
        <v>50</v>
      </c>
      <c r="S370" s="13">
        <v>8457042911</v>
      </c>
      <c r="T370" s="16">
        <v>43911</v>
      </c>
      <c r="U370" s="12" t="s">
        <v>35</v>
      </c>
    </row>
    <row r="371" spans="1:21" ht="23.25" x14ac:dyDescent="0.25">
      <c r="A371" s="32">
        <v>357</v>
      </c>
      <c r="B371" s="35"/>
      <c r="C371" s="33"/>
      <c r="D371" s="33"/>
      <c r="E371" s="33"/>
      <c r="F371" s="33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3"/>
      <c r="T371" s="34">
        <v>43912</v>
      </c>
      <c r="U371" s="32" t="s">
        <v>29</v>
      </c>
    </row>
    <row r="372" spans="1:21" ht="21" x14ac:dyDescent="0.25">
      <c r="A372" s="12">
        <v>358</v>
      </c>
      <c r="B372" s="50"/>
      <c r="C372" s="13"/>
      <c r="D372" s="13"/>
      <c r="E372" s="13"/>
      <c r="F372" s="13"/>
      <c r="G372" s="36"/>
      <c r="H372" s="36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6">
        <v>43913</v>
      </c>
      <c r="U372" s="12" t="s">
        <v>30</v>
      </c>
    </row>
    <row r="373" spans="1:21" ht="16.5" customHeight="1" x14ac:dyDescent="0.25">
      <c r="A373" s="12">
        <v>359</v>
      </c>
      <c r="B373" s="13" t="s">
        <v>284</v>
      </c>
      <c r="C373" s="13" t="s">
        <v>42</v>
      </c>
      <c r="D373" s="13"/>
      <c r="E373" s="13"/>
      <c r="F373" s="13"/>
      <c r="G373" s="36">
        <v>12</v>
      </c>
      <c r="H373" s="36">
        <v>17</v>
      </c>
      <c r="I373" s="36">
        <f>G373+H373</f>
        <v>29</v>
      </c>
      <c r="J373" s="36">
        <v>16</v>
      </c>
      <c r="K373" s="36">
        <v>21</v>
      </c>
      <c r="L373" s="36">
        <f>J373+K373</f>
        <v>37</v>
      </c>
      <c r="M373" s="36"/>
      <c r="N373" s="36"/>
      <c r="O373" s="36">
        <f>M373+N373</f>
        <v>0</v>
      </c>
      <c r="P373" s="36">
        <f>G373+J373+M373</f>
        <v>28</v>
      </c>
      <c r="Q373" s="36">
        <f>H373+K373+N373</f>
        <v>38</v>
      </c>
      <c r="R373" s="36">
        <f>P373+Q373</f>
        <v>66</v>
      </c>
      <c r="S373" s="13" t="s">
        <v>361</v>
      </c>
      <c r="T373" s="16">
        <v>43914</v>
      </c>
      <c r="U373" s="12" t="s">
        <v>31</v>
      </c>
    </row>
    <row r="374" spans="1:21" ht="15" x14ac:dyDescent="0.25">
      <c r="A374" s="12">
        <v>360</v>
      </c>
      <c r="B374" s="13" t="s">
        <v>304</v>
      </c>
      <c r="C374" s="13" t="s">
        <v>42</v>
      </c>
      <c r="D374" s="13"/>
      <c r="E374" s="13"/>
      <c r="F374" s="13"/>
      <c r="G374" s="36">
        <v>13</v>
      </c>
      <c r="H374" s="36">
        <v>17</v>
      </c>
      <c r="I374" s="36">
        <f>G374+H374</f>
        <v>30</v>
      </c>
      <c r="J374" s="36">
        <v>16</v>
      </c>
      <c r="K374" s="36">
        <v>19</v>
      </c>
      <c r="L374" s="36">
        <f>J374+K374</f>
        <v>35</v>
      </c>
      <c r="M374" s="36"/>
      <c r="N374" s="36"/>
      <c r="O374" s="36">
        <f>M374+N374</f>
        <v>0</v>
      </c>
      <c r="P374" s="36">
        <f>G374+J374+M374</f>
        <v>29</v>
      </c>
      <c r="Q374" s="36">
        <f>H374+K374+N374</f>
        <v>36</v>
      </c>
      <c r="R374" s="36">
        <f>P374+Q374</f>
        <v>65</v>
      </c>
      <c r="S374" s="13">
        <v>6649201839</v>
      </c>
      <c r="T374" s="16">
        <v>43915</v>
      </c>
      <c r="U374" s="12" t="s">
        <v>32</v>
      </c>
    </row>
    <row r="375" spans="1:21" ht="15" x14ac:dyDescent="0.25">
      <c r="A375" s="12">
        <v>361</v>
      </c>
      <c r="T375" s="16">
        <v>43916</v>
      </c>
      <c r="U375" s="12" t="s">
        <v>33</v>
      </c>
    </row>
    <row r="376" spans="1:21" ht="30" x14ac:dyDescent="0.25">
      <c r="A376" s="12">
        <v>362</v>
      </c>
      <c r="B376" s="13" t="s">
        <v>328</v>
      </c>
      <c r="C376" s="13" t="s">
        <v>42</v>
      </c>
      <c r="D376" s="13"/>
      <c r="E376" s="13"/>
      <c r="F376" s="13"/>
      <c r="G376" s="36">
        <v>10</v>
      </c>
      <c r="H376" s="36">
        <v>12</v>
      </c>
      <c r="I376" s="36">
        <f>G376+H376</f>
        <v>22</v>
      </c>
      <c r="J376" s="36">
        <v>14</v>
      </c>
      <c r="K376" s="36">
        <v>11.96</v>
      </c>
      <c r="L376" s="36">
        <f>J376+K376</f>
        <v>25.96</v>
      </c>
      <c r="M376" s="36"/>
      <c r="N376" s="36"/>
      <c r="O376" s="36">
        <f>M376+N376</f>
        <v>0</v>
      </c>
      <c r="P376" s="36">
        <f>G376+J376+M376</f>
        <v>24</v>
      </c>
      <c r="Q376" s="36">
        <f>H376+K376+N376</f>
        <v>23.96</v>
      </c>
      <c r="R376" s="36">
        <f>P376+Q376</f>
        <v>47.96</v>
      </c>
      <c r="S376" s="13" t="s">
        <v>205</v>
      </c>
      <c r="T376" s="16">
        <v>43917</v>
      </c>
      <c r="U376" s="12" t="s">
        <v>34</v>
      </c>
    </row>
    <row r="377" spans="1:21" ht="23.25" x14ac:dyDescent="0.25">
      <c r="A377" s="12">
        <v>363</v>
      </c>
      <c r="B377" s="51" t="s">
        <v>381</v>
      </c>
      <c r="C377" s="13"/>
      <c r="D377" s="13"/>
      <c r="E377" s="13"/>
      <c r="F377" s="13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13"/>
      <c r="T377" s="16">
        <v>43918</v>
      </c>
      <c r="U377" s="12" t="s">
        <v>35</v>
      </c>
    </row>
    <row r="378" spans="1:21" ht="23.25" x14ac:dyDescent="0.25">
      <c r="A378" s="32">
        <v>364</v>
      </c>
      <c r="B378" s="35"/>
      <c r="C378" s="33"/>
      <c r="D378" s="33"/>
      <c r="E378" s="33"/>
      <c r="F378" s="33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3"/>
      <c r="T378" s="34">
        <v>43919</v>
      </c>
      <c r="U378" s="32" t="s">
        <v>29</v>
      </c>
    </row>
    <row r="379" spans="1:21" ht="21" x14ac:dyDescent="0.25">
      <c r="A379" s="12">
        <v>365</v>
      </c>
      <c r="B379" s="50"/>
      <c r="C379" s="13"/>
      <c r="D379" s="13"/>
      <c r="E379" s="13"/>
      <c r="F379" s="13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13"/>
      <c r="T379" s="16">
        <v>43920</v>
      </c>
      <c r="U379" s="12" t="s">
        <v>30</v>
      </c>
    </row>
    <row r="380" spans="1:21" ht="21" x14ac:dyDescent="0.25">
      <c r="A380" s="12">
        <v>366</v>
      </c>
      <c r="B380" s="53"/>
      <c r="C380" s="54"/>
      <c r="D380" s="54"/>
      <c r="E380" s="54"/>
      <c r="F380" s="54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4"/>
      <c r="T380" s="16">
        <v>43921</v>
      </c>
      <c r="U380" s="12" t="s">
        <v>31</v>
      </c>
    </row>
    <row r="381" spans="1:21" ht="15" x14ac:dyDescent="0.25">
      <c r="A381" s="204" t="s">
        <v>36</v>
      </c>
      <c r="B381" s="205"/>
      <c r="C381" s="205"/>
      <c r="D381" s="205"/>
      <c r="E381" s="205"/>
      <c r="F381" s="205"/>
      <c r="G381" s="205"/>
      <c r="H381" s="205"/>
      <c r="I381" s="205"/>
      <c r="J381" s="205"/>
      <c r="K381" s="205"/>
      <c r="L381" s="205"/>
      <c r="M381" s="205"/>
      <c r="N381" s="205"/>
      <c r="O381" s="205"/>
      <c r="P381" s="205"/>
      <c r="Q381" s="205"/>
      <c r="R381" s="205"/>
      <c r="S381" s="205"/>
      <c r="T381" s="205"/>
      <c r="U381" s="206"/>
    </row>
    <row r="382" spans="1:21" ht="15" x14ac:dyDescent="0.25">
      <c r="A382" s="12">
        <v>1</v>
      </c>
      <c r="B382" s="195" t="s">
        <v>37</v>
      </c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7"/>
    </row>
    <row r="383" spans="1:21" ht="15" x14ac:dyDescent="0.25">
      <c r="A383" s="12">
        <v>2</v>
      </c>
      <c r="B383" s="195" t="s">
        <v>38</v>
      </c>
      <c r="C383" s="196"/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7"/>
    </row>
    <row r="384" spans="1:21" ht="15" x14ac:dyDescent="0.25">
      <c r="A384" s="12">
        <v>3</v>
      </c>
      <c r="B384" s="195" t="s">
        <v>39</v>
      </c>
      <c r="C384" s="196"/>
      <c r="D384" s="196"/>
      <c r="E384" s="196"/>
      <c r="F384" s="196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7"/>
    </row>
    <row r="385" spans="1:23" ht="15" x14ac:dyDescent="0.25">
      <c r="A385" s="12">
        <v>4</v>
      </c>
      <c r="B385" s="195" t="s">
        <v>40</v>
      </c>
      <c r="C385" s="196"/>
      <c r="D385" s="196"/>
      <c r="E385" s="196"/>
      <c r="F385" s="196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7"/>
    </row>
    <row r="386" spans="1:23" ht="15" x14ac:dyDescent="0.25">
      <c r="A386" s="17"/>
      <c r="B386" s="19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9"/>
      <c r="T386" s="20"/>
      <c r="U386" s="17"/>
      <c r="V386" s="17"/>
      <c r="W386" s="17"/>
    </row>
    <row r="387" spans="1:23" ht="1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9"/>
      <c r="T387" s="17"/>
      <c r="U387" s="17"/>
      <c r="V387" s="17"/>
      <c r="W387" s="17"/>
    </row>
    <row r="388" spans="1:23" ht="1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9"/>
      <c r="T388" s="17"/>
      <c r="U388" s="17"/>
      <c r="V388" s="17"/>
      <c r="W388" s="17"/>
    </row>
    <row r="389" spans="1:23" ht="1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9"/>
      <c r="T389" s="20"/>
      <c r="U389" s="17"/>
      <c r="V389" s="17"/>
      <c r="W389" s="17"/>
    </row>
    <row r="390" spans="1:23" ht="1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9"/>
      <c r="T390" s="20"/>
      <c r="U390" s="17"/>
      <c r="V390" s="17"/>
      <c r="W390" s="17"/>
    </row>
    <row r="391" spans="1:23" ht="1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9"/>
      <c r="T391" s="20"/>
      <c r="U391" s="17"/>
      <c r="V391" s="17"/>
      <c r="W391" s="17"/>
    </row>
    <row r="392" spans="1:23" ht="1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9"/>
      <c r="T392" s="20"/>
      <c r="U392" s="17"/>
      <c r="V392" s="17"/>
      <c r="W392" s="17"/>
    </row>
    <row r="393" spans="1:23" ht="1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9"/>
      <c r="T393" s="20"/>
      <c r="U393" s="17"/>
      <c r="V393" s="17"/>
      <c r="W393" s="17"/>
    </row>
    <row r="394" spans="1:23" ht="15" x14ac:dyDescent="0.25">
      <c r="A394" s="17"/>
      <c r="B394" s="19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9"/>
      <c r="T394" s="20"/>
      <c r="U394" s="17"/>
      <c r="V394" s="17"/>
      <c r="W394" s="17"/>
    </row>
    <row r="395" spans="1:23" ht="1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9"/>
      <c r="T395" s="20"/>
      <c r="U395" s="17"/>
      <c r="V395" s="17"/>
      <c r="W395" s="17"/>
    </row>
    <row r="396" spans="1:23" ht="1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9"/>
      <c r="T396" s="20"/>
      <c r="U396" s="17"/>
      <c r="V396" s="17"/>
      <c r="W396" s="17"/>
    </row>
    <row r="397" spans="1:23" ht="1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9"/>
      <c r="T397" s="20"/>
      <c r="U397" s="17"/>
      <c r="V397" s="17"/>
      <c r="W397" s="17"/>
    </row>
    <row r="398" spans="1:23" ht="1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9"/>
      <c r="T398" s="20"/>
      <c r="U398" s="17"/>
      <c r="V398" s="17"/>
      <c r="W398" s="17"/>
    </row>
    <row r="399" spans="1:23" ht="1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9"/>
      <c r="T399" s="20"/>
      <c r="U399" s="17"/>
      <c r="V399" s="17"/>
      <c r="W399" s="17"/>
    </row>
    <row r="400" spans="1:23" ht="15" x14ac:dyDescent="0.25">
      <c r="A400" s="17"/>
      <c r="B400" s="19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9"/>
      <c r="T400" s="20"/>
      <c r="U400" s="17"/>
      <c r="V400" s="17"/>
      <c r="W400" s="17"/>
    </row>
    <row r="401" spans="1:23" ht="1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9"/>
      <c r="T401" s="20"/>
      <c r="U401" s="17"/>
      <c r="V401" s="17"/>
      <c r="W401" s="17"/>
    </row>
    <row r="402" spans="1:23" ht="1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9"/>
      <c r="T402" s="20"/>
      <c r="U402" s="17"/>
      <c r="V402" s="17"/>
      <c r="W402" s="17"/>
    </row>
    <row r="403" spans="1:23" ht="1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9"/>
      <c r="T403" s="20"/>
      <c r="U403" s="17"/>
      <c r="V403" s="17"/>
      <c r="W403" s="17"/>
    </row>
    <row r="404" spans="1:23" ht="1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9"/>
      <c r="T404" s="20"/>
      <c r="U404" s="17"/>
      <c r="V404" s="17"/>
      <c r="W404" s="17"/>
    </row>
    <row r="405" spans="1:23" ht="1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9"/>
      <c r="T405" s="20"/>
      <c r="U405" s="17"/>
      <c r="V405" s="17"/>
      <c r="W405" s="17"/>
    </row>
    <row r="406" spans="1:23" ht="15" x14ac:dyDescent="0.25">
      <c r="A406" s="17"/>
      <c r="B406" s="19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9"/>
      <c r="T406" s="20"/>
      <c r="U406" s="17"/>
      <c r="V406" s="17"/>
      <c r="W406" s="17"/>
    </row>
    <row r="407" spans="1:23" ht="1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9"/>
      <c r="T407" s="20"/>
      <c r="U407" s="17"/>
    </row>
    <row r="408" spans="1:23" ht="1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9"/>
      <c r="T408" s="20"/>
      <c r="U408" s="17"/>
    </row>
    <row r="409" spans="1:23" ht="1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9"/>
      <c r="T409" s="20"/>
      <c r="U409" s="17"/>
    </row>
    <row r="410" spans="1:23" ht="1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9"/>
      <c r="T410" s="20"/>
      <c r="U410" s="17"/>
    </row>
    <row r="411" spans="1:23" ht="1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9"/>
      <c r="T411" s="20"/>
      <c r="U411" s="17"/>
    </row>
    <row r="412" spans="1:23" ht="15" x14ac:dyDescent="0.25">
      <c r="A412" s="17"/>
      <c r="B412" s="19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9"/>
      <c r="T412" s="20"/>
      <c r="U412" s="17"/>
    </row>
    <row r="413" spans="1:23" ht="1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9"/>
      <c r="T413" s="20"/>
      <c r="U413" s="17"/>
    </row>
    <row r="414" spans="1:23" ht="15" x14ac:dyDescent="0.25">
      <c r="A414" s="17"/>
      <c r="B414" s="19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9"/>
      <c r="T414" s="20"/>
      <c r="U414" s="17"/>
    </row>
    <row r="415" spans="1:23" ht="15" x14ac:dyDescent="0.25">
      <c r="A415" s="17"/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9"/>
      <c r="T415" s="20"/>
      <c r="U415" s="17"/>
    </row>
    <row r="416" spans="1:23" ht="1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9"/>
      <c r="T416" s="20"/>
      <c r="U416" s="17"/>
    </row>
    <row r="417" spans="1:21" ht="1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9"/>
      <c r="T417" s="20"/>
      <c r="U417" s="17"/>
    </row>
    <row r="418" spans="1:21" ht="1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9"/>
      <c r="T418" s="20"/>
      <c r="U418" s="17"/>
    </row>
    <row r="419" spans="1:21" ht="1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9"/>
      <c r="T419" s="20"/>
      <c r="U419" s="17"/>
    </row>
    <row r="420" spans="1:21" ht="1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9"/>
      <c r="T420" s="20"/>
      <c r="U420" s="17"/>
    </row>
    <row r="421" spans="1:21" ht="1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9"/>
      <c r="T421" s="20"/>
      <c r="U421" s="17"/>
    </row>
    <row r="422" spans="1:21" ht="1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9"/>
      <c r="T422" s="20"/>
      <c r="U422" s="17"/>
    </row>
    <row r="423" spans="1:21" ht="15" x14ac:dyDescent="0.25">
      <c r="A423" s="17"/>
      <c r="B423" s="19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9"/>
      <c r="T423" s="20"/>
      <c r="U423" s="17"/>
    </row>
    <row r="424" spans="1:21" ht="1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9"/>
      <c r="T424" s="20"/>
      <c r="U424" s="17"/>
    </row>
    <row r="425" spans="1:21" ht="1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9"/>
      <c r="T425" s="20"/>
      <c r="U425" s="17"/>
    </row>
    <row r="426" spans="1:21" ht="1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9"/>
      <c r="T426" s="20"/>
      <c r="U426" s="17"/>
    </row>
    <row r="427" spans="1:21" ht="1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9"/>
      <c r="T427" s="20"/>
      <c r="U427" s="17"/>
    </row>
    <row r="428" spans="1:21" ht="1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9"/>
      <c r="T428" s="20"/>
      <c r="U428" s="17"/>
    </row>
    <row r="429" spans="1:21" ht="1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9"/>
      <c r="T429" s="20"/>
      <c r="U429" s="17"/>
    </row>
    <row r="430" spans="1:21" ht="1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9"/>
      <c r="T430" s="20"/>
      <c r="U430" s="17"/>
    </row>
    <row r="431" spans="1:21" ht="1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9"/>
      <c r="T431" s="20"/>
      <c r="U431" s="17"/>
    </row>
    <row r="432" spans="1:21" ht="1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9"/>
      <c r="T432" s="20"/>
      <c r="U432" s="17"/>
    </row>
    <row r="433" spans="1:21" ht="1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9"/>
      <c r="T433" s="20"/>
      <c r="U433" s="17"/>
    </row>
    <row r="434" spans="1:21" ht="1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9"/>
      <c r="T434" s="20"/>
      <c r="U434" s="17"/>
    </row>
    <row r="435" spans="1:21" ht="1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9"/>
      <c r="T435" s="20"/>
      <c r="U435" s="17"/>
    </row>
    <row r="436" spans="1:21" ht="1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9"/>
      <c r="T436" s="20"/>
      <c r="U436" s="17"/>
    </row>
    <row r="437" spans="1:21" ht="1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9"/>
      <c r="T437" s="20"/>
      <c r="U437" s="17"/>
    </row>
    <row r="438" spans="1:21" ht="1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9"/>
      <c r="T438" s="20"/>
      <c r="U438" s="17"/>
    </row>
    <row r="439" spans="1:21" ht="1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9"/>
      <c r="T439" s="20"/>
      <c r="U439" s="17"/>
    </row>
    <row r="440" spans="1:21" ht="1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9"/>
      <c r="T440" s="20"/>
      <c r="U440" s="17"/>
    </row>
    <row r="441" spans="1:21" ht="1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9"/>
      <c r="T441" s="20"/>
      <c r="U441" s="17"/>
    </row>
    <row r="442" spans="1:21" ht="1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9"/>
      <c r="T442" s="20"/>
      <c r="U442" s="17"/>
    </row>
    <row r="443" spans="1:21" ht="15" x14ac:dyDescent="0.25">
      <c r="A443" s="17"/>
      <c r="B443" s="19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9"/>
      <c r="T443" s="20"/>
      <c r="U443" s="17"/>
    </row>
    <row r="444" spans="1:21" ht="15" x14ac:dyDescent="0.25">
      <c r="A444" s="17"/>
      <c r="B444" s="19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9"/>
      <c r="T444" s="20"/>
      <c r="U444" s="17"/>
    </row>
    <row r="445" spans="1:21" ht="1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9"/>
      <c r="T445" s="20"/>
      <c r="U445" s="17"/>
    </row>
    <row r="446" spans="1:21" ht="1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9"/>
      <c r="T446" s="20"/>
      <c r="U446" s="17"/>
    </row>
    <row r="447" spans="1:21" ht="1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9"/>
      <c r="T447" s="20"/>
      <c r="U447" s="17"/>
    </row>
    <row r="448" spans="1:21" ht="1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9"/>
      <c r="T448" s="20"/>
      <c r="U448" s="17"/>
    </row>
    <row r="449" spans="1:21" ht="1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9"/>
      <c r="T449" s="20"/>
      <c r="U449" s="17"/>
    </row>
    <row r="450" spans="1:21" ht="1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9"/>
      <c r="T450" s="20"/>
      <c r="U450" s="17"/>
    </row>
    <row r="451" spans="1:21" ht="1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9"/>
      <c r="T451" s="20"/>
      <c r="U451" s="17"/>
    </row>
    <row r="452" spans="1:21" ht="1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9"/>
      <c r="T452" s="20"/>
      <c r="U452" s="17"/>
    </row>
    <row r="453" spans="1:21" ht="1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9"/>
      <c r="T453" s="20"/>
      <c r="U453" s="17"/>
    </row>
    <row r="454" spans="1:21" ht="1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9"/>
      <c r="T454" s="20"/>
      <c r="U454" s="17"/>
    </row>
    <row r="455" spans="1:21" ht="1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9"/>
      <c r="T455" s="20"/>
      <c r="U455" s="17"/>
    </row>
    <row r="456" spans="1:21" ht="1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9"/>
      <c r="T456" s="20"/>
      <c r="U456" s="17"/>
    </row>
    <row r="457" spans="1:21" ht="1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9"/>
      <c r="T457" s="20"/>
      <c r="U457" s="17"/>
    </row>
    <row r="458" spans="1:21" ht="1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9"/>
      <c r="T458" s="20"/>
      <c r="U458" s="17"/>
    </row>
    <row r="459" spans="1:21" ht="1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9"/>
      <c r="T459" s="20"/>
      <c r="U459" s="17"/>
    </row>
    <row r="460" spans="1:21" ht="1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9"/>
      <c r="T460" s="20"/>
      <c r="U460" s="17"/>
    </row>
    <row r="461" spans="1:21" ht="1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9"/>
      <c r="T461" s="20"/>
      <c r="U461" s="17"/>
    </row>
    <row r="462" spans="1:21" ht="1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9"/>
      <c r="T462" s="20"/>
      <c r="U462" s="17"/>
    </row>
    <row r="463" spans="1:21" ht="15" x14ac:dyDescent="0.25">
      <c r="A463" s="17"/>
      <c r="B463" s="19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9"/>
      <c r="T463" s="20"/>
      <c r="U463" s="17"/>
    </row>
    <row r="464" spans="1:21" ht="15" x14ac:dyDescent="0.25">
      <c r="A464" s="17"/>
      <c r="B464" s="19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9"/>
      <c r="T464" s="20"/>
      <c r="U464" s="17"/>
    </row>
    <row r="465" spans="1:21" ht="15" x14ac:dyDescent="0.25">
      <c r="A465" s="17"/>
      <c r="B465" s="19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9"/>
      <c r="T465" s="20"/>
      <c r="U465" s="17"/>
    </row>
    <row r="466" spans="1:21" ht="1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9"/>
      <c r="T466" s="20"/>
      <c r="U466" s="17"/>
    </row>
    <row r="467" spans="1:21" ht="1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9"/>
      <c r="T467" s="20"/>
      <c r="U467" s="17"/>
    </row>
    <row r="468" spans="1:21" ht="1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9"/>
      <c r="T468" s="20"/>
      <c r="U468" s="17"/>
    </row>
    <row r="469" spans="1:21" ht="1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9"/>
      <c r="T469" s="20"/>
      <c r="U469" s="17"/>
    </row>
    <row r="470" spans="1:21" ht="1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9"/>
      <c r="T470" s="20"/>
      <c r="U470" s="17"/>
    </row>
    <row r="471" spans="1:21" ht="1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9"/>
      <c r="T471" s="20"/>
      <c r="U471" s="17"/>
    </row>
    <row r="483" spans="1:21" ht="1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9"/>
      <c r="T483" s="20"/>
      <c r="U483" s="17"/>
    </row>
    <row r="484" spans="1:21" ht="1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9"/>
      <c r="T484" s="17"/>
      <c r="U484" s="17"/>
    </row>
    <row r="485" spans="1:21" ht="1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9"/>
      <c r="T485" s="17"/>
      <c r="U485" s="17"/>
    </row>
  </sheetData>
  <sheetProtection formatCells="0" formatColumns="0" selectLockedCells="1" selectUnlockedCells="1"/>
  <mergeCells count="51">
    <mergeCell ref="B384:U384"/>
    <mergeCell ref="B385:U385"/>
    <mergeCell ref="M13:O13"/>
    <mergeCell ref="P13:R13"/>
    <mergeCell ref="J13:L13"/>
    <mergeCell ref="S13:S14"/>
    <mergeCell ref="T13:T14"/>
    <mergeCell ref="U13:U14"/>
    <mergeCell ref="A381:U381"/>
    <mergeCell ref="F13:F14"/>
    <mergeCell ref="A13:A14"/>
    <mergeCell ref="B13:B14"/>
    <mergeCell ref="C13:C14"/>
    <mergeCell ref="G13:I13"/>
    <mergeCell ref="K12:R12"/>
    <mergeCell ref="B382:U382"/>
    <mergeCell ref="B383:U383"/>
    <mergeCell ref="D13:D14"/>
    <mergeCell ref="E13:E14"/>
    <mergeCell ref="S8:T8"/>
    <mergeCell ref="S9:T9"/>
    <mergeCell ref="K8:R8"/>
    <mergeCell ref="K9:R9"/>
    <mergeCell ref="A10:J12"/>
    <mergeCell ref="A8:B8"/>
    <mergeCell ref="C8:D8"/>
    <mergeCell ref="F8:J8"/>
    <mergeCell ref="A9:B9"/>
    <mergeCell ref="C9:D9"/>
    <mergeCell ref="F9:J9"/>
    <mergeCell ref="S10:T10"/>
    <mergeCell ref="S11:T11"/>
    <mergeCell ref="S12:T12"/>
    <mergeCell ref="K10:R10"/>
    <mergeCell ref="K11:R11"/>
    <mergeCell ref="A7:B7"/>
    <mergeCell ref="C7:D7"/>
    <mergeCell ref="F7:J7"/>
    <mergeCell ref="A1:U1"/>
    <mergeCell ref="A2:U2"/>
    <mergeCell ref="A3:U3"/>
    <mergeCell ref="A4:D4"/>
    <mergeCell ref="E4:J4"/>
    <mergeCell ref="K4:U4"/>
    <mergeCell ref="S7:T7"/>
    <mergeCell ref="K7:R7"/>
    <mergeCell ref="A5:D6"/>
    <mergeCell ref="E5:J6"/>
    <mergeCell ref="K5:S5"/>
    <mergeCell ref="T5:U5"/>
    <mergeCell ref="K6:U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ignoredErrors>
    <ignoredError sqref="M116:N1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5"/>
  <sheetViews>
    <sheetView topLeftCell="A10" zoomScale="90" zoomScaleNormal="90" workbookViewId="0">
      <selection activeCell="B115" sqref="B115:S115"/>
    </sheetView>
  </sheetViews>
  <sheetFormatPr defaultRowHeight="20.25" customHeight="1" x14ac:dyDescent="0.25"/>
  <cols>
    <col min="1" max="1" width="5.85546875" style="14" customWidth="1"/>
    <col min="2" max="2" width="36" style="14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399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275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/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>
        <v>6641226428</v>
      </c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348</v>
      </c>
      <c r="L12" s="185"/>
      <c r="M12" s="185"/>
      <c r="N12" s="185"/>
      <c r="O12" s="185"/>
      <c r="P12" s="185"/>
      <c r="Q12" s="185"/>
      <c r="R12" s="184"/>
      <c r="S12" s="183">
        <v>8280585441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203" t="s">
        <v>202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203"/>
      <c r="T14" s="199"/>
      <c r="U14" s="199"/>
      <c r="Y14" s="15"/>
      <c r="Z14" s="15"/>
    </row>
    <row r="15" spans="1:26" ht="23.25" x14ac:dyDescent="0.25">
      <c r="A15" s="32">
        <v>1</v>
      </c>
      <c r="B15" s="35" t="s">
        <v>400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  <c r="T15" s="34">
        <v>43556</v>
      </c>
      <c r="U15" s="32" t="s">
        <v>30</v>
      </c>
    </row>
    <row r="16" spans="1:26" ht="15" x14ac:dyDescent="0.25">
      <c r="A16" s="12">
        <v>2</v>
      </c>
      <c r="B16" s="13"/>
      <c r="C16" s="13"/>
      <c r="D16" s="13"/>
      <c r="E16" s="13"/>
      <c r="F16" s="13"/>
      <c r="G16" s="36"/>
      <c r="H16" s="36"/>
      <c r="I16" s="36"/>
      <c r="J16" s="48"/>
      <c r="K16" s="48"/>
      <c r="L16" s="36"/>
      <c r="M16" s="36"/>
      <c r="N16" s="36"/>
      <c r="O16" s="36"/>
      <c r="P16" s="36"/>
      <c r="Q16" s="36"/>
      <c r="R16" s="36"/>
      <c r="S16" s="13"/>
      <c r="T16" s="16">
        <v>43557</v>
      </c>
      <c r="U16" s="12" t="s">
        <v>31</v>
      </c>
    </row>
    <row r="17" spans="1:21" ht="15" x14ac:dyDescent="0.25">
      <c r="A17" s="12">
        <v>3</v>
      </c>
      <c r="B17" s="13"/>
      <c r="C17" s="13"/>
      <c r="D17" s="13"/>
      <c r="E17" s="13"/>
      <c r="F17" s="13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13"/>
      <c r="T17" s="16">
        <v>43558</v>
      </c>
      <c r="U17" s="12" t="s">
        <v>32</v>
      </c>
    </row>
    <row r="18" spans="1:21" ht="15" x14ac:dyDescent="0.25">
      <c r="A18" s="12">
        <v>4</v>
      </c>
      <c r="B18" s="25"/>
      <c r="C18" s="13"/>
      <c r="D18" s="13"/>
      <c r="E18" s="13"/>
      <c r="F18" s="13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3"/>
      <c r="T18" s="16">
        <v>43559</v>
      </c>
      <c r="U18" s="12" t="s">
        <v>33</v>
      </c>
    </row>
    <row r="19" spans="1:21" ht="15" x14ac:dyDescent="0.25">
      <c r="A19" s="12">
        <v>5</v>
      </c>
      <c r="B19" s="13"/>
      <c r="C19" s="13"/>
      <c r="D19" s="13"/>
      <c r="E19" s="13"/>
      <c r="F19" s="13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13"/>
      <c r="T19" s="16">
        <v>43560</v>
      </c>
      <c r="U19" s="12" t="s">
        <v>34</v>
      </c>
    </row>
    <row r="20" spans="1:21" ht="23.25" x14ac:dyDescent="0.25">
      <c r="A20" s="29">
        <v>6</v>
      </c>
      <c r="B20" s="31" t="s">
        <v>215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8"/>
      <c r="T20" s="30">
        <v>43561</v>
      </c>
      <c r="U20" s="29" t="s">
        <v>35</v>
      </c>
    </row>
    <row r="21" spans="1:21" ht="23.25" x14ac:dyDescent="0.25">
      <c r="A21" s="32">
        <v>7</v>
      </c>
      <c r="B21" s="35"/>
      <c r="C21" s="33"/>
      <c r="D21" s="33"/>
      <c r="E21" s="33"/>
      <c r="F21" s="33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3"/>
      <c r="T21" s="34">
        <v>43562</v>
      </c>
      <c r="U21" s="32" t="s">
        <v>29</v>
      </c>
    </row>
    <row r="22" spans="1:21" ht="15" x14ac:dyDescent="0.25">
      <c r="A22" s="12">
        <v>8</v>
      </c>
      <c r="B22" s="13"/>
      <c r="C22" s="13"/>
      <c r="D22" s="13"/>
      <c r="E22" s="13"/>
      <c r="F22" s="13"/>
      <c r="G22" s="36"/>
      <c r="H22" s="36"/>
      <c r="I22" s="36"/>
      <c r="J22" s="13"/>
      <c r="K22" s="13"/>
      <c r="L22" s="36"/>
      <c r="M22" s="36"/>
      <c r="N22" s="36"/>
      <c r="O22" s="36"/>
      <c r="P22" s="36"/>
      <c r="Q22" s="36"/>
      <c r="R22" s="36"/>
      <c r="S22" s="13"/>
      <c r="T22" s="16">
        <v>43563</v>
      </c>
      <c r="U22" s="12" t="s">
        <v>30</v>
      </c>
    </row>
    <row r="23" spans="1:21" ht="15" x14ac:dyDescent="0.25">
      <c r="A23" s="12">
        <v>9</v>
      </c>
      <c r="B23" s="13"/>
      <c r="C23" s="13"/>
      <c r="D23" s="13"/>
      <c r="E23" s="13"/>
      <c r="F23" s="13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13"/>
      <c r="T23" s="16">
        <v>43564</v>
      </c>
      <c r="U23" s="12" t="s">
        <v>31</v>
      </c>
    </row>
    <row r="24" spans="1:21" ht="15" x14ac:dyDescent="0.25">
      <c r="A24" s="12">
        <v>10</v>
      </c>
      <c r="B24" s="13"/>
      <c r="C24" s="13"/>
      <c r="D24" s="13"/>
      <c r="E24" s="13"/>
      <c r="F24" s="13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13"/>
      <c r="T24" s="16">
        <v>43565</v>
      </c>
      <c r="U24" s="12" t="s">
        <v>32</v>
      </c>
    </row>
    <row r="25" spans="1:21" ht="15" x14ac:dyDescent="0.25">
      <c r="A25" s="12">
        <v>11</v>
      </c>
      <c r="B25" s="13"/>
      <c r="C25" s="13"/>
      <c r="D25" s="13"/>
      <c r="E25" s="13"/>
      <c r="F25" s="13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13"/>
      <c r="T25" s="16">
        <v>43566</v>
      </c>
      <c r="U25" s="12" t="s">
        <v>33</v>
      </c>
    </row>
    <row r="26" spans="1:21" ht="15" x14ac:dyDescent="0.25">
      <c r="A26" s="12">
        <v>12</v>
      </c>
      <c r="B26" s="13"/>
      <c r="C26" s="13"/>
      <c r="D26" s="13"/>
      <c r="E26" s="13"/>
      <c r="F26" s="13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13"/>
      <c r="T26" s="16">
        <v>43567</v>
      </c>
      <c r="U26" s="12" t="s">
        <v>34</v>
      </c>
    </row>
    <row r="27" spans="1:21" ht="23.25" x14ac:dyDescent="0.25">
      <c r="A27" s="29">
        <v>13</v>
      </c>
      <c r="B27" s="31" t="s">
        <v>215</v>
      </c>
      <c r="C27" s="28"/>
      <c r="D27" s="28"/>
      <c r="E27" s="28"/>
      <c r="F27" s="28"/>
      <c r="G27" s="43"/>
      <c r="H27" s="43"/>
      <c r="I27" s="43">
        <f>G27+H27</f>
        <v>0</v>
      </c>
      <c r="J27" s="43"/>
      <c r="K27" s="43"/>
      <c r="L27" s="43">
        <f>J27+K27</f>
        <v>0</v>
      </c>
      <c r="M27" s="43"/>
      <c r="N27" s="43"/>
      <c r="O27" s="43">
        <f>M27+N27</f>
        <v>0</v>
      </c>
      <c r="P27" s="43">
        <f>G27+J27+M27</f>
        <v>0</v>
      </c>
      <c r="Q27" s="43">
        <f>H27+K27+N27</f>
        <v>0</v>
      </c>
      <c r="R27" s="43">
        <f>P27+Q27</f>
        <v>0</v>
      </c>
      <c r="S27" s="28"/>
      <c r="T27" s="30">
        <v>43568</v>
      </c>
      <c r="U27" s="29" t="s">
        <v>35</v>
      </c>
    </row>
    <row r="28" spans="1:21" ht="23.25" x14ac:dyDescent="0.25">
      <c r="A28" s="32">
        <v>14</v>
      </c>
      <c r="B28" s="35"/>
      <c r="C28" s="33"/>
      <c r="D28" s="33"/>
      <c r="E28" s="33"/>
      <c r="F28" s="33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3"/>
      <c r="T28" s="34">
        <v>43569</v>
      </c>
      <c r="U28" s="32" t="s">
        <v>29</v>
      </c>
    </row>
    <row r="29" spans="1:21" ht="30" x14ac:dyDescent="0.25">
      <c r="A29" s="58">
        <v>15</v>
      </c>
      <c r="B29" s="59" t="s">
        <v>409</v>
      </c>
      <c r="C29" s="60" t="s">
        <v>368</v>
      </c>
      <c r="D29" s="60"/>
      <c r="E29" s="60"/>
      <c r="F29" s="60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0"/>
      <c r="T29" s="62">
        <v>43570</v>
      </c>
      <c r="U29" s="58" t="s">
        <v>30</v>
      </c>
    </row>
    <row r="30" spans="1:21" ht="15" x14ac:dyDescent="0.25">
      <c r="A30" s="12">
        <v>16</v>
      </c>
      <c r="B30" s="13" t="s">
        <v>380</v>
      </c>
      <c r="C30" s="13" t="s">
        <v>42</v>
      </c>
      <c r="D30" s="13"/>
      <c r="E30" s="13"/>
      <c r="F30" s="13"/>
      <c r="G30" s="36">
        <v>12</v>
      </c>
      <c r="H30" s="36">
        <v>14</v>
      </c>
      <c r="I30" s="36">
        <f>G30+H30</f>
        <v>26</v>
      </c>
      <c r="J30" s="36">
        <v>15</v>
      </c>
      <c r="K30" s="36">
        <v>17</v>
      </c>
      <c r="L30" s="36">
        <f>J30+K30</f>
        <v>32</v>
      </c>
      <c r="M30" s="36"/>
      <c r="N30" s="36"/>
      <c r="O30" s="36">
        <f>M30+N30</f>
        <v>0</v>
      </c>
      <c r="P30" s="36">
        <f t="shared" ref="P30:Q32" si="0">G30+J30+M30</f>
        <v>27</v>
      </c>
      <c r="Q30" s="36">
        <f t="shared" si="0"/>
        <v>31</v>
      </c>
      <c r="R30" s="36">
        <f>P30+Q30</f>
        <v>58</v>
      </c>
      <c r="S30" s="13">
        <v>8658691906</v>
      </c>
      <c r="T30" s="16">
        <v>43571</v>
      </c>
      <c r="U30" s="12" t="s">
        <v>31</v>
      </c>
    </row>
    <row r="31" spans="1:21" ht="15" x14ac:dyDescent="0.25">
      <c r="A31" s="12">
        <v>17</v>
      </c>
      <c r="B31" s="13" t="s">
        <v>264</v>
      </c>
      <c r="C31" s="13" t="s">
        <v>42</v>
      </c>
      <c r="D31" s="13"/>
      <c r="E31" s="13"/>
      <c r="F31" s="13"/>
      <c r="G31" s="36">
        <v>13</v>
      </c>
      <c r="H31" s="36">
        <v>9</v>
      </c>
      <c r="I31" s="36">
        <f>G31+H31</f>
        <v>22</v>
      </c>
      <c r="J31" s="36">
        <v>19</v>
      </c>
      <c r="K31" s="36">
        <v>10</v>
      </c>
      <c r="L31" s="36">
        <f>J31+K31</f>
        <v>29</v>
      </c>
      <c r="M31" s="36"/>
      <c r="N31" s="36"/>
      <c r="O31" s="36">
        <f>M31+N31</f>
        <v>0</v>
      </c>
      <c r="P31" s="36">
        <f t="shared" si="0"/>
        <v>32</v>
      </c>
      <c r="Q31" s="36">
        <f t="shared" si="0"/>
        <v>19</v>
      </c>
      <c r="R31" s="36">
        <f>P31+Q31</f>
        <v>51</v>
      </c>
      <c r="S31" s="13">
        <v>8658769376</v>
      </c>
      <c r="T31" s="16">
        <v>43572</v>
      </c>
      <c r="U31" s="12" t="s">
        <v>32</v>
      </c>
    </row>
    <row r="32" spans="1:21" ht="15" x14ac:dyDescent="0.25">
      <c r="A32" s="12">
        <v>18</v>
      </c>
      <c r="B32" s="13" t="s">
        <v>190</v>
      </c>
      <c r="C32" s="13" t="s">
        <v>42</v>
      </c>
      <c r="D32" s="13"/>
      <c r="E32" s="13"/>
      <c r="F32" s="13"/>
      <c r="G32" s="36">
        <v>14</v>
      </c>
      <c r="H32" s="36">
        <v>17</v>
      </c>
      <c r="I32" s="36">
        <f>G32+H32</f>
        <v>31</v>
      </c>
      <c r="J32" s="36">
        <v>19</v>
      </c>
      <c r="K32" s="36">
        <v>19</v>
      </c>
      <c r="L32" s="36">
        <f>J32+K32</f>
        <v>38</v>
      </c>
      <c r="M32" s="36"/>
      <c r="N32" s="36"/>
      <c r="O32" s="36">
        <f>M32+N32</f>
        <v>0</v>
      </c>
      <c r="P32" s="36">
        <f t="shared" si="0"/>
        <v>33</v>
      </c>
      <c r="Q32" s="36">
        <f t="shared" si="0"/>
        <v>36</v>
      </c>
      <c r="R32" s="36">
        <f>P32+Q32</f>
        <v>69</v>
      </c>
      <c r="S32" s="13">
        <v>7894551299</v>
      </c>
      <c r="T32" s="16">
        <v>43573</v>
      </c>
      <c r="U32" s="12" t="s">
        <v>33</v>
      </c>
    </row>
    <row r="33" spans="1:21" ht="15" x14ac:dyDescent="0.25">
      <c r="A33" s="12">
        <v>19</v>
      </c>
      <c r="T33" s="16">
        <v>43574</v>
      </c>
      <c r="U33" s="12" t="s">
        <v>34</v>
      </c>
    </row>
    <row r="34" spans="1:21" ht="23.25" x14ac:dyDescent="0.25">
      <c r="A34" s="29">
        <v>20</v>
      </c>
      <c r="B34" s="31" t="s">
        <v>215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8"/>
      <c r="T34" s="30">
        <v>43575</v>
      </c>
      <c r="U34" s="29" t="s">
        <v>35</v>
      </c>
    </row>
    <row r="35" spans="1:21" ht="23.25" x14ac:dyDescent="0.25">
      <c r="A35" s="32">
        <v>21</v>
      </c>
      <c r="B35" s="35"/>
      <c r="C35" s="33"/>
      <c r="D35" s="33"/>
      <c r="E35" s="33"/>
      <c r="F35" s="33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2"/>
      <c r="T35" s="34">
        <v>43576</v>
      </c>
      <c r="U35" s="32" t="s">
        <v>29</v>
      </c>
    </row>
    <row r="36" spans="1:21" ht="15" x14ac:dyDescent="0.25">
      <c r="A36" s="12">
        <v>22</v>
      </c>
      <c r="T36" s="16">
        <v>43577</v>
      </c>
      <c r="U36" s="12" t="s">
        <v>30</v>
      </c>
    </row>
    <row r="37" spans="1:21" ht="15" x14ac:dyDescent="0.25">
      <c r="A37" s="12">
        <v>23</v>
      </c>
      <c r="T37" s="16">
        <v>43578</v>
      </c>
      <c r="U37" s="12" t="s">
        <v>31</v>
      </c>
    </row>
    <row r="38" spans="1:21" ht="15" x14ac:dyDescent="0.25">
      <c r="A38" s="12">
        <v>24</v>
      </c>
      <c r="T38" s="16">
        <v>43579</v>
      </c>
      <c r="U38" s="12" t="s">
        <v>32</v>
      </c>
    </row>
    <row r="39" spans="1:21" ht="15" x14ac:dyDescent="0.25">
      <c r="A39" s="12">
        <v>25</v>
      </c>
      <c r="T39" s="16">
        <v>43580</v>
      </c>
      <c r="U39" s="12" t="s">
        <v>33</v>
      </c>
    </row>
    <row r="40" spans="1:21" ht="15" x14ac:dyDescent="0.25">
      <c r="A40" s="12">
        <v>26</v>
      </c>
      <c r="T40" s="16">
        <v>43581</v>
      </c>
      <c r="U40" s="12" t="s">
        <v>34</v>
      </c>
    </row>
    <row r="41" spans="1:21" ht="23.25" x14ac:dyDescent="0.25">
      <c r="A41" s="29">
        <v>27</v>
      </c>
      <c r="B41" s="31" t="s">
        <v>215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8"/>
      <c r="T41" s="30">
        <v>43582</v>
      </c>
      <c r="U41" s="29" t="s">
        <v>35</v>
      </c>
    </row>
    <row r="42" spans="1:21" ht="23.25" x14ac:dyDescent="0.25">
      <c r="A42" s="32">
        <v>28</v>
      </c>
      <c r="B42" s="35"/>
      <c r="C42" s="33"/>
      <c r="D42" s="33"/>
      <c r="E42" s="33"/>
      <c r="F42" s="33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2"/>
      <c r="T42" s="34">
        <v>43583</v>
      </c>
      <c r="U42" s="32" t="s">
        <v>29</v>
      </c>
    </row>
    <row r="43" spans="1:21" ht="15" x14ac:dyDescent="0.25">
      <c r="A43" s="12">
        <v>29</v>
      </c>
      <c r="T43" s="16">
        <v>43584</v>
      </c>
      <c r="U43" s="12" t="s">
        <v>30</v>
      </c>
    </row>
    <row r="44" spans="1:21" ht="23.25" x14ac:dyDescent="0.25">
      <c r="A44" s="38">
        <v>30</v>
      </c>
      <c r="B44" s="39" t="s">
        <v>381</v>
      </c>
      <c r="C44" s="40"/>
      <c r="D44" s="40"/>
      <c r="E44" s="40"/>
      <c r="F44" s="40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0"/>
      <c r="T44" s="41">
        <v>43585</v>
      </c>
      <c r="U44" s="38" t="s">
        <v>31</v>
      </c>
    </row>
    <row r="45" spans="1:21" ht="15" x14ac:dyDescent="0.25">
      <c r="A45" s="12">
        <v>31</v>
      </c>
      <c r="T45" s="16">
        <v>43586</v>
      </c>
      <c r="U45" s="12" t="s">
        <v>32</v>
      </c>
    </row>
    <row r="46" spans="1:21" ht="15" x14ac:dyDescent="0.25">
      <c r="A46" s="12">
        <v>32</v>
      </c>
      <c r="T46" s="16">
        <v>43587</v>
      </c>
      <c r="U46" s="12" t="s">
        <v>33</v>
      </c>
    </row>
    <row r="47" spans="1:21" ht="15" x14ac:dyDescent="0.25">
      <c r="A47" s="12">
        <v>33</v>
      </c>
      <c r="T47" s="16">
        <v>43588</v>
      </c>
      <c r="U47" s="12" t="s">
        <v>34</v>
      </c>
    </row>
    <row r="48" spans="1:21" ht="23.25" x14ac:dyDescent="0.25">
      <c r="A48" s="29">
        <v>34</v>
      </c>
      <c r="B48" s="31" t="s">
        <v>215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8"/>
      <c r="T48" s="30">
        <v>43589</v>
      </c>
      <c r="U48" s="29" t="s">
        <v>35</v>
      </c>
    </row>
    <row r="49" spans="1:21" ht="23.25" x14ac:dyDescent="0.25">
      <c r="A49" s="32">
        <v>35</v>
      </c>
      <c r="B49" s="35"/>
      <c r="C49" s="33"/>
      <c r="D49" s="33"/>
      <c r="E49" s="33"/>
      <c r="F49" s="33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3"/>
      <c r="T49" s="34">
        <v>43590</v>
      </c>
      <c r="U49" s="32" t="s">
        <v>29</v>
      </c>
    </row>
    <row r="50" spans="1:21" ht="15" x14ac:dyDescent="0.25">
      <c r="A50" s="12">
        <v>36</v>
      </c>
      <c r="T50" s="16">
        <v>43591</v>
      </c>
      <c r="U50" s="12" t="s">
        <v>30</v>
      </c>
    </row>
    <row r="51" spans="1:21" ht="15" x14ac:dyDescent="0.25">
      <c r="A51" s="12">
        <v>37</v>
      </c>
      <c r="T51" s="16">
        <v>43592</v>
      </c>
      <c r="U51" s="12" t="s">
        <v>31</v>
      </c>
    </row>
    <row r="52" spans="1:21" ht="15" x14ac:dyDescent="0.25">
      <c r="A52" s="12">
        <v>38</v>
      </c>
      <c r="T52" s="16">
        <v>43593</v>
      </c>
      <c r="U52" s="12" t="s">
        <v>32</v>
      </c>
    </row>
    <row r="53" spans="1:21" ht="15" x14ac:dyDescent="0.25">
      <c r="A53" s="12">
        <v>39</v>
      </c>
      <c r="T53" s="16">
        <v>43594</v>
      </c>
      <c r="U53" s="12" t="s">
        <v>33</v>
      </c>
    </row>
    <row r="54" spans="1:21" ht="15" x14ac:dyDescent="0.25">
      <c r="A54" s="12">
        <v>40</v>
      </c>
      <c r="T54" s="16">
        <v>43595</v>
      </c>
      <c r="U54" s="12" t="s">
        <v>34</v>
      </c>
    </row>
    <row r="55" spans="1:21" ht="23.25" x14ac:dyDescent="0.25">
      <c r="A55" s="29">
        <v>41</v>
      </c>
      <c r="B55" s="31" t="s">
        <v>215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8"/>
      <c r="T55" s="30">
        <v>43596</v>
      </c>
      <c r="U55" s="29" t="s">
        <v>35</v>
      </c>
    </row>
    <row r="56" spans="1:21" ht="23.25" x14ac:dyDescent="0.25">
      <c r="A56" s="32">
        <v>42</v>
      </c>
      <c r="B56" s="35"/>
      <c r="C56" s="33"/>
      <c r="D56" s="33"/>
      <c r="E56" s="33"/>
      <c r="F56" s="33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3"/>
      <c r="T56" s="34">
        <v>43597</v>
      </c>
      <c r="U56" s="32" t="s">
        <v>29</v>
      </c>
    </row>
    <row r="57" spans="1:21" ht="15" x14ac:dyDescent="0.25">
      <c r="A57" s="12">
        <v>43</v>
      </c>
      <c r="T57" s="16">
        <v>43598</v>
      </c>
      <c r="U57" s="12" t="s">
        <v>30</v>
      </c>
    </row>
    <row r="58" spans="1:21" ht="15" x14ac:dyDescent="0.25">
      <c r="A58" s="12">
        <v>44</v>
      </c>
      <c r="T58" s="16">
        <v>43599</v>
      </c>
      <c r="U58" s="12" t="s">
        <v>31</v>
      </c>
    </row>
    <row r="59" spans="1:21" s="18" customFormat="1" ht="15" x14ac:dyDescent="0.25">
      <c r="A59" s="60">
        <v>45</v>
      </c>
      <c r="T59" s="63">
        <v>43600</v>
      </c>
      <c r="U59" s="58" t="s">
        <v>32</v>
      </c>
    </row>
    <row r="60" spans="1:21" ht="15" x14ac:dyDescent="0.25">
      <c r="A60" s="12">
        <v>46</v>
      </c>
      <c r="T60" s="16">
        <v>43601</v>
      </c>
      <c r="U60" s="12" t="s">
        <v>33</v>
      </c>
    </row>
    <row r="61" spans="1:21" ht="15" x14ac:dyDescent="0.25">
      <c r="A61" s="12">
        <v>47</v>
      </c>
      <c r="T61" s="16">
        <v>43602</v>
      </c>
      <c r="U61" s="12" t="s">
        <v>34</v>
      </c>
    </row>
    <row r="62" spans="1:21" ht="23.25" x14ac:dyDescent="0.25">
      <c r="A62" s="29">
        <v>48</v>
      </c>
      <c r="B62" s="31" t="s">
        <v>215</v>
      </c>
      <c r="C62" s="28"/>
      <c r="D62" s="28"/>
      <c r="E62" s="28"/>
      <c r="F62" s="28"/>
      <c r="G62" s="43"/>
      <c r="H62" s="43"/>
      <c r="I62" s="43">
        <f>G62+H62</f>
        <v>0</v>
      </c>
      <c r="J62" s="43"/>
      <c r="K62" s="43"/>
      <c r="L62" s="43">
        <f>J62+K62</f>
        <v>0</v>
      </c>
      <c r="M62" s="43"/>
      <c r="N62" s="43"/>
      <c r="O62" s="43">
        <f>M62+N62</f>
        <v>0</v>
      </c>
      <c r="P62" s="43">
        <f>G62+J62+M62</f>
        <v>0</v>
      </c>
      <c r="Q62" s="43">
        <f>H62+K62+N62</f>
        <v>0</v>
      </c>
      <c r="R62" s="43">
        <f>P62+Q62</f>
        <v>0</v>
      </c>
      <c r="S62" s="28"/>
      <c r="T62" s="30">
        <v>43603</v>
      </c>
      <c r="U62" s="29" t="s">
        <v>35</v>
      </c>
    </row>
    <row r="63" spans="1:21" ht="23.25" x14ac:dyDescent="0.25">
      <c r="A63" s="32">
        <v>49</v>
      </c>
      <c r="B63" s="35"/>
      <c r="C63" s="33"/>
      <c r="D63" s="33"/>
      <c r="E63" s="33"/>
      <c r="F63" s="33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3"/>
      <c r="T63" s="34">
        <v>43604</v>
      </c>
      <c r="U63" s="32" t="s">
        <v>29</v>
      </c>
    </row>
    <row r="64" spans="1:21" ht="15" x14ac:dyDescent="0.25">
      <c r="A64" s="12">
        <v>50</v>
      </c>
      <c r="T64" s="16">
        <v>43605</v>
      </c>
      <c r="U64" s="12" t="s">
        <v>30</v>
      </c>
    </row>
    <row r="65" spans="1:21" ht="15" x14ac:dyDescent="0.25">
      <c r="A65" s="12">
        <v>51</v>
      </c>
      <c r="T65" s="16">
        <v>43606</v>
      </c>
      <c r="U65" s="12" t="s">
        <v>31</v>
      </c>
    </row>
    <row r="66" spans="1:21" ht="15" x14ac:dyDescent="0.25">
      <c r="A66" s="12">
        <v>52</v>
      </c>
      <c r="T66" s="16">
        <v>43607</v>
      </c>
      <c r="U66" s="12" t="s">
        <v>32</v>
      </c>
    </row>
    <row r="67" spans="1:21" ht="15" x14ac:dyDescent="0.25">
      <c r="A67" s="12">
        <v>53</v>
      </c>
      <c r="T67" s="16">
        <v>43608</v>
      </c>
      <c r="U67" s="12" t="s">
        <v>33</v>
      </c>
    </row>
    <row r="68" spans="1:21" ht="15" x14ac:dyDescent="0.25">
      <c r="A68" s="12">
        <v>54</v>
      </c>
      <c r="T68" s="16">
        <v>43609</v>
      </c>
      <c r="U68" s="12" t="s">
        <v>34</v>
      </c>
    </row>
    <row r="69" spans="1:21" ht="15" x14ac:dyDescent="0.25">
      <c r="A69" s="29">
        <v>55</v>
      </c>
      <c r="B69" s="28"/>
      <c r="C69" s="28"/>
      <c r="D69" s="28"/>
      <c r="E69" s="28"/>
      <c r="F69" s="28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28"/>
      <c r="T69" s="30">
        <v>43610</v>
      </c>
      <c r="U69" s="29" t="s">
        <v>35</v>
      </c>
    </row>
    <row r="70" spans="1:21" ht="23.25" x14ac:dyDescent="0.25">
      <c r="A70" s="32">
        <v>56</v>
      </c>
      <c r="B70" s="35"/>
      <c r="C70" s="33"/>
      <c r="D70" s="33"/>
      <c r="E70" s="33"/>
      <c r="F70" s="33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3"/>
      <c r="T70" s="34">
        <v>43611</v>
      </c>
      <c r="U70" s="32" t="s">
        <v>29</v>
      </c>
    </row>
    <row r="71" spans="1:21" ht="15" x14ac:dyDescent="0.25">
      <c r="A71" s="12">
        <v>57</v>
      </c>
      <c r="T71" s="16">
        <v>43612</v>
      </c>
      <c r="U71" s="12" t="s">
        <v>30</v>
      </c>
    </row>
    <row r="72" spans="1:21" ht="15" x14ac:dyDescent="0.25">
      <c r="A72" s="12">
        <v>58</v>
      </c>
      <c r="T72" s="16">
        <v>43613</v>
      </c>
      <c r="U72" s="12" t="s">
        <v>31</v>
      </c>
    </row>
    <row r="73" spans="1:21" ht="15" x14ac:dyDescent="0.25">
      <c r="A73" s="12">
        <v>59</v>
      </c>
      <c r="T73" s="16">
        <v>43614</v>
      </c>
      <c r="U73" s="12" t="s">
        <v>32</v>
      </c>
    </row>
    <row r="74" spans="1:21" ht="15" x14ac:dyDescent="0.25">
      <c r="A74" s="12">
        <v>60</v>
      </c>
      <c r="T74" s="16">
        <v>43615</v>
      </c>
      <c r="U74" s="12" t="s">
        <v>33</v>
      </c>
    </row>
    <row r="75" spans="1:21" ht="23.25" x14ac:dyDescent="0.25">
      <c r="A75" s="12">
        <v>61</v>
      </c>
      <c r="B75" s="51" t="s">
        <v>381</v>
      </c>
      <c r="C75" s="13"/>
      <c r="D75" s="13"/>
      <c r="E75" s="13"/>
      <c r="F75" s="13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13"/>
      <c r="T75" s="16">
        <v>43616</v>
      </c>
      <c r="U75" s="12" t="s">
        <v>34</v>
      </c>
    </row>
    <row r="76" spans="1:21" ht="23.25" x14ac:dyDescent="0.25">
      <c r="A76" s="29">
        <v>62</v>
      </c>
      <c r="B76" s="31" t="s">
        <v>215</v>
      </c>
      <c r="C76" s="28" t="s">
        <v>42</v>
      </c>
      <c r="D76" s="28"/>
      <c r="E76" s="28"/>
      <c r="F76" s="28"/>
      <c r="G76" s="43">
        <v>11</v>
      </c>
      <c r="H76" s="43">
        <v>15</v>
      </c>
      <c r="I76" s="43">
        <f>G76+H76</f>
        <v>26</v>
      </c>
      <c r="J76" s="43">
        <v>15</v>
      </c>
      <c r="K76" s="43">
        <v>17</v>
      </c>
      <c r="L76" s="43">
        <f>J76+K76</f>
        <v>32</v>
      </c>
      <c r="M76" s="43"/>
      <c r="N76" s="43"/>
      <c r="O76" s="43">
        <f>M76+N76</f>
        <v>0</v>
      </c>
      <c r="P76" s="43">
        <f>G76+J76+M76</f>
        <v>26</v>
      </c>
      <c r="Q76" s="43">
        <f>H76+K76+N76</f>
        <v>32</v>
      </c>
      <c r="R76" s="43">
        <f>P76+Q76</f>
        <v>58</v>
      </c>
      <c r="S76" s="28"/>
      <c r="T76" s="30">
        <v>43617</v>
      </c>
      <c r="U76" s="29" t="s">
        <v>35</v>
      </c>
    </row>
    <row r="77" spans="1:21" ht="23.25" x14ac:dyDescent="0.25">
      <c r="A77" s="32">
        <v>63</v>
      </c>
      <c r="B77" s="35"/>
      <c r="C77" s="33"/>
      <c r="D77" s="33"/>
      <c r="E77" s="33"/>
      <c r="F77" s="33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3"/>
      <c r="T77" s="34">
        <v>43618</v>
      </c>
      <c r="U77" s="32" t="s">
        <v>29</v>
      </c>
    </row>
    <row r="78" spans="1:21" s="57" customFormat="1" ht="23.25" x14ac:dyDescent="0.25">
      <c r="A78" s="32">
        <v>64</v>
      </c>
      <c r="B78" s="35" t="s">
        <v>401</v>
      </c>
      <c r="C78" s="33"/>
      <c r="D78" s="33"/>
      <c r="E78" s="33"/>
      <c r="F78" s="33"/>
      <c r="G78" s="37"/>
      <c r="H78" s="37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4">
        <v>43619</v>
      </c>
      <c r="U78" s="32" t="s">
        <v>30</v>
      </c>
    </row>
    <row r="79" spans="1:21" ht="15" x14ac:dyDescent="0.25">
      <c r="A79" s="12">
        <v>65</v>
      </c>
      <c r="T79" s="16">
        <v>43620</v>
      </c>
      <c r="U79" s="12" t="s">
        <v>31</v>
      </c>
    </row>
    <row r="80" spans="1:21" ht="15" x14ac:dyDescent="0.25">
      <c r="A80" s="12">
        <v>66</v>
      </c>
      <c r="T80" s="16">
        <v>43621</v>
      </c>
      <c r="U80" s="12" t="s">
        <v>32</v>
      </c>
    </row>
    <row r="81" spans="1:21" ht="15" x14ac:dyDescent="0.25">
      <c r="A81" s="12">
        <v>67</v>
      </c>
      <c r="T81" s="16">
        <v>43622</v>
      </c>
      <c r="U81" s="12" t="s">
        <v>33</v>
      </c>
    </row>
    <row r="82" spans="1:21" ht="15" x14ac:dyDescent="0.25">
      <c r="A82" s="12">
        <v>68</v>
      </c>
      <c r="T82" s="16">
        <v>43623</v>
      </c>
      <c r="U82" s="12" t="s">
        <v>34</v>
      </c>
    </row>
    <row r="83" spans="1:21" ht="15" x14ac:dyDescent="0.25">
      <c r="A83" s="29">
        <v>69</v>
      </c>
      <c r="B83" s="28"/>
      <c r="C83" s="28"/>
      <c r="D83" s="28"/>
      <c r="E83" s="28"/>
      <c r="F83" s="28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28"/>
      <c r="T83" s="30">
        <v>43624</v>
      </c>
      <c r="U83" s="29" t="s">
        <v>35</v>
      </c>
    </row>
    <row r="84" spans="1:21" ht="23.25" x14ac:dyDescent="0.25">
      <c r="A84" s="32">
        <v>70</v>
      </c>
      <c r="B84" s="35"/>
      <c r="C84" s="33"/>
      <c r="D84" s="33"/>
      <c r="E84" s="33"/>
      <c r="F84" s="33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2"/>
      <c r="T84" s="34">
        <v>43625</v>
      </c>
      <c r="U84" s="32" t="s">
        <v>29</v>
      </c>
    </row>
    <row r="85" spans="1:21" ht="15" x14ac:dyDescent="0.25">
      <c r="A85" s="12">
        <v>71</v>
      </c>
      <c r="B85" s="13"/>
      <c r="C85" s="13"/>
      <c r="D85" s="13"/>
      <c r="E85" s="13"/>
      <c r="F85" s="13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13"/>
      <c r="T85" s="16">
        <v>43626</v>
      </c>
      <c r="U85" s="12" t="s">
        <v>30</v>
      </c>
    </row>
    <row r="86" spans="1:21" ht="15" x14ac:dyDescent="0.25">
      <c r="A86" s="12">
        <v>72</v>
      </c>
      <c r="B86" s="13"/>
      <c r="C86" s="13"/>
      <c r="D86" s="13"/>
      <c r="E86" s="13"/>
      <c r="F86" s="13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12"/>
      <c r="T86" s="16">
        <v>43627</v>
      </c>
      <c r="U86" s="12" t="s">
        <v>31</v>
      </c>
    </row>
    <row r="87" spans="1:21" ht="15" x14ac:dyDescent="0.25">
      <c r="A87" s="12">
        <v>73</v>
      </c>
      <c r="B87" s="13"/>
      <c r="C87" s="13"/>
      <c r="D87" s="13"/>
      <c r="E87" s="13"/>
      <c r="F87" s="13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13"/>
      <c r="T87" s="16">
        <v>43628</v>
      </c>
      <c r="U87" s="12" t="s">
        <v>32</v>
      </c>
    </row>
    <row r="88" spans="1:21" ht="23.25" x14ac:dyDescent="0.25">
      <c r="A88" s="58">
        <v>74</v>
      </c>
      <c r="B88" s="59"/>
      <c r="C88" s="60"/>
      <c r="D88" s="60"/>
      <c r="E88" s="60"/>
      <c r="F88" s="60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0"/>
      <c r="T88" s="62">
        <v>43629</v>
      </c>
      <c r="U88" s="58" t="s">
        <v>33</v>
      </c>
    </row>
    <row r="89" spans="1:21" ht="23.25" x14ac:dyDescent="0.25">
      <c r="A89" s="32">
        <v>75</v>
      </c>
      <c r="B89" s="35" t="s">
        <v>394</v>
      </c>
      <c r="C89" s="33"/>
      <c r="D89" s="33"/>
      <c r="E89" s="33"/>
      <c r="F89" s="33"/>
      <c r="G89" s="37"/>
      <c r="H89" s="37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4">
        <v>43630</v>
      </c>
      <c r="U89" s="32" t="s">
        <v>34</v>
      </c>
    </row>
    <row r="90" spans="1:21" ht="23.25" x14ac:dyDescent="0.25">
      <c r="A90" s="29">
        <v>76</v>
      </c>
      <c r="B90" s="31" t="s">
        <v>215</v>
      </c>
      <c r="C90" s="28"/>
      <c r="D90" s="28"/>
      <c r="E90" s="28"/>
      <c r="F90" s="28"/>
      <c r="G90" s="43"/>
      <c r="H90" s="43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30">
        <v>43631</v>
      </c>
      <c r="U90" s="29" t="s">
        <v>35</v>
      </c>
    </row>
    <row r="91" spans="1:21" ht="23.25" x14ac:dyDescent="0.25">
      <c r="A91" s="32">
        <v>77</v>
      </c>
      <c r="B91" s="35"/>
      <c r="C91" s="33"/>
      <c r="D91" s="33"/>
      <c r="E91" s="33"/>
      <c r="F91" s="33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3"/>
      <c r="T91" s="34">
        <v>43632</v>
      </c>
      <c r="U91" s="32" t="s">
        <v>29</v>
      </c>
    </row>
    <row r="92" spans="1:21" ht="15" x14ac:dyDescent="0.25">
      <c r="A92" s="12">
        <v>78</v>
      </c>
      <c r="T92" s="16">
        <v>43633</v>
      </c>
      <c r="U92" s="12" t="s">
        <v>30</v>
      </c>
    </row>
    <row r="93" spans="1:21" ht="15" x14ac:dyDescent="0.25">
      <c r="A93" s="12">
        <v>79</v>
      </c>
      <c r="T93" s="16">
        <v>43634</v>
      </c>
      <c r="U93" s="12" t="s">
        <v>31</v>
      </c>
    </row>
    <row r="94" spans="1:21" ht="15" x14ac:dyDescent="0.25">
      <c r="A94" s="12">
        <v>80</v>
      </c>
      <c r="T94" s="16">
        <v>43635</v>
      </c>
      <c r="U94" s="12" t="s">
        <v>32</v>
      </c>
    </row>
    <row r="95" spans="1:21" ht="15" x14ac:dyDescent="0.25">
      <c r="A95" s="12">
        <v>81</v>
      </c>
      <c r="T95" s="16">
        <v>43636</v>
      </c>
      <c r="U95" s="12" t="s">
        <v>33</v>
      </c>
    </row>
    <row r="96" spans="1:21" ht="15" x14ac:dyDescent="0.25">
      <c r="A96" s="12">
        <v>82</v>
      </c>
      <c r="T96" s="16">
        <v>43637</v>
      </c>
      <c r="U96" s="12" t="s">
        <v>34</v>
      </c>
    </row>
    <row r="97" spans="1:21" ht="23.25" x14ac:dyDescent="0.25">
      <c r="A97" s="29">
        <v>83</v>
      </c>
      <c r="B97" s="31" t="s">
        <v>215</v>
      </c>
      <c r="C97" s="28"/>
      <c r="D97" s="28"/>
      <c r="E97" s="28"/>
      <c r="F97" s="28"/>
      <c r="G97" s="43"/>
      <c r="H97" s="43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30">
        <v>43638</v>
      </c>
      <c r="U97" s="29" t="s">
        <v>35</v>
      </c>
    </row>
    <row r="98" spans="1:21" ht="23.25" x14ac:dyDescent="0.25">
      <c r="A98" s="32">
        <v>84</v>
      </c>
      <c r="B98" s="35"/>
      <c r="C98" s="33"/>
      <c r="D98" s="33"/>
      <c r="E98" s="33"/>
      <c r="F98" s="33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56"/>
      <c r="T98" s="34">
        <v>43639</v>
      </c>
      <c r="U98" s="32" t="s">
        <v>29</v>
      </c>
    </row>
    <row r="99" spans="1:21" ht="15" x14ac:dyDescent="0.25">
      <c r="A99" s="12">
        <v>85</v>
      </c>
      <c r="T99" s="16">
        <v>43640</v>
      </c>
      <c r="U99" s="12" t="s">
        <v>30</v>
      </c>
    </row>
    <row r="100" spans="1:21" ht="15" x14ac:dyDescent="0.25">
      <c r="A100" s="12">
        <v>86</v>
      </c>
      <c r="T100" s="16">
        <v>43641</v>
      </c>
      <c r="U100" s="12" t="s">
        <v>31</v>
      </c>
    </row>
    <row r="101" spans="1:21" ht="15" x14ac:dyDescent="0.25">
      <c r="A101" s="12">
        <v>87</v>
      </c>
      <c r="T101" s="16">
        <v>43642</v>
      </c>
      <c r="U101" s="12" t="s">
        <v>32</v>
      </c>
    </row>
    <row r="102" spans="1:21" ht="15" x14ac:dyDescent="0.25">
      <c r="A102" s="12">
        <v>88</v>
      </c>
      <c r="T102" s="16">
        <v>43643</v>
      </c>
      <c r="U102" s="12" t="s">
        <v>33</v>
      </c>
    </row>
    <row r="103" spans="1:21" ht="23.25" x14ac:dyDescent="0.25">
      <c r="A103" s="38">
        <v>89</v>
      </c>
      <c r="B103" s="39" t="s">
        <v>381</v>
      </c>
      <c r="C103" s="40"/>
      <c r="D103" s="40"/>
      <c r="E103" s="40"/>
      <c r="F103" s="40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0"/>
      <c r="T103" s="41">
        <v>43644</v>
      </c>
      <c r="U103" s="38" t="s">
        <v>34</v>
      </c>
    </row>
    <row r="104" spans="1:21" ht="23.25" x14ac:dyDescent="0.25">
      <c r="A104" s="29">
        <v>90</v>
      </c>
      <c r="B104" s="31" t="s">
        <v>215</v>
      </c>
      <c r="C104" s="28"/>
      <c r="D104" s="28"/>
      <c r="E104" s="28"/>
      <c r="F104" s="28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28"/>
      <c r="T104" s="30">
        <v>43645</v>
      </c>
      <c r="U104" s="29" t="s">
        <v>35</v>
      </c>
    </row>
    <row r="105" spans="1:21" ht="23.25" x14ac:dyDescent="0.25">
      <c r="A105" s="32">
        <v>91</v>
      </c>
      <c r="B105" s="35"/>
      <c r="C105" s="33"/>
      <c r="D105" s="33"/>
      <c r="E105" s="33"/>
      <c r="F105" s="33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3"/>
      <c r="T105" s="34">
        <v>43646</v>
      </c>
      <c r="U105" s="32" t="s">
        <v>29</v>
      </c>
    </row>
    <row r="106" spans="1:21" ht="21" x14ac:dyDescent="0.25">
      <c r="A106" s="12">
        <v>92</v>
      </c>
      <c r="B106" s="50"/>
      <c r="C106" s="13"/>
      <c r="D106" s="13"/>
      <c r="E106" s="13"/>
      <c r="F106" s="13"/>
      <c r="G106" s="36"/>
      <c r="H106" s="36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6">
        <v>43647</v>
      </c>
      <c r="U106" s="12" t="s">
        <v>30</v>
      </c>
    </row>
    <row r="107" spans="1:21" ht="15" x14ac:dyDescent="0.25">
      <c r="A107" s="12">
        <v>93</v>
      </c>
      <c r="T107" s="16">
        <v>43648</v>
      </c>
      <c r="U107" s="12" t="s">
        <v>31</v>
      </c>
    </row>
    <row r="108" spans="1:21" ht="15" x14ac:dyDescent="0.25">
      <c r="A108" s="12">
        <v>94</v>
      </c>
      <c r="T108" s="16">
        <v>43649</v>
      </c>
      <c r="U108" s="12" t="s">
        <v>32</v>
      </c>
    </row>
    <row r="109" spans="1:21" ht="15" x14ac:dyDescent="0.25">
      <c r="A109" s="12">
        <v>95</v>
      </c>
      <c r="T109" s="16">
        <v>43650</v>
      </c>
      <c r="U109" s="12" t="s">
        <v>33</v>
      </c>
    </row>
    <row r="110" spans="1:21" ht="15" x14ac:dyDescent="0.25">
      <c r="A110" s="12">
        <v>96</v>
      </c>
      <c r="T110" s="16">
        <v>43651</v>
      </c>
      <c r="U110" s="12" t="s">
        <v>34</v>
      </c>
    </row>
    <row r="111" spans="1:21" ht="15" x14ac:dyDescent="0.25">
      <c r="A111" s="12">
        <v>97</v>
      </c>
      <c r="T111" s="16">
        <v>43652</v>
      </c>
      <c r="U111" s="12" t="s">
        <v>35</v>
      </c>
    </row>
    <row r="112" spans="1:21" ht="23.25" x14ac:dyDescent="0.25">
      <c r="A112" s="32">
        <v>98</v>
      </c>
      <c r="B112" s="35"/>
      <c r="C112" s="33"/>
      <c r="D112" s="33"/>
      <c r="E112" s="33"/>
      <c r="F112" s="33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3"/>
      <c r="T112" s="34">
        <v>43653</v>
      </c>
      <c r="U112" s="32" t="s">
        <v>29</v>
      </c>
    </row>
    <row r="113" spans="1:21" ht="21" x14ac:dyDescent="0.25">
      <c r="A113" s="12">
        <v>99</v>
      </c>
      <c r="B113" s="50"/>
      <c r="C113" s="13"/>
      <c r="D113" s="13"/>
      <c r="E113" s="13"/>
      <c r="F113" s="13"/>
      <c r="G113" s="36"/>
      <c r="H113" s="36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6">
        <v>43654</v>
      </c>
      <c r="U113" s="12" t="s">
        <v>30</v>
      </c>
    </row>
    <row r="114" spans="1:21" ht="15" x14ac:dyDescent="0.25">
      <c r="A114" s="12">
        <v>100</v>
      </c>
      <c r="B114" s="13" t="s">
        <v>380</v>
      </c>
      <c r="C114" s="13" t="s">
        <v>42</v>
      </c>
      <c r="D114" s="13"/>
      <c r="E114" s="13"/>
      <c r="F114" s="13"/>
      <c r="G114" s="36">
        <v>12</v>
      </c>
      <c r="H114" s="36">
        <v>14</v>
      </c>
      <c r="I114" s="36">
        <f>G114+H114</f>
        <v>26</v>
      </c>
      <c r="J114" s="36">
        <v>15</v>
      </c>
      <c r="K114" s="36">
        <v>17</v>
      </c>
      <c r="L114" s="36">
        <f>J114+K114</f>
        <v>32</v>
      </c>
      <c r="M114" s="36"/>
      <c r="N114" s="36"/>
      <c r="O114" s="36">
        <f>M114+N114</f>
        <v>0</v>
      </c>
      <c r="P114" s="36">
        <f t="shared" ref="P114:Q117" si="1">G114+J114+M114</f>
        <v>27</v>
      </c>
      <c r="Q114" s="36">
        <f t="shared" si="1"/>
        <v>31</v>
      </c>
      <c r="R114" s="36">
        <f>P114+Q114</f>
        <v>58</v>
      </c>
      <c r="S114" s="13">
        <v>8658691906</v>
      </c>
      <c r="T114" s="16">
        <v>43655</v>
      </c>
      <c r="U114" s="12" t="s">
        <v>31</v>
      </c>
    </row>
    <row r="115" spans="1:21" ht="30" x14ac:dyDescent="0.25">
      <c r="A115" s="12">
        <v>101</v>
      </c>
      <c r="B115" s="13" t="s">
        <v>334</v>
      </c>
      <c r="C115" s="13" t="s">
        <v>42</v>
      </c>
      <c r="D115" s="13"/>
      <c r="E115" s="13"/>
      <c r="F115" s="13"/>
      <c r="G115" s="36">
        <v>11</v>
      </c>
      <c r="H115" s="36">
        <v>12</v>
      </c>
      <c r="I115" s="36">
        <f>G115+H115</f>
        <v>23</v>
      </c>
      <c r="J115" s="36">
        <v>15</v>
      </c>
      <c r="K115" s="36">
        <v>12</v>
      </c>
      <c r="L115" s="36">
        <f>J115+K115</f>
        <v>27</v>
      </c>
      <c r="M115" s="36"/>
      <c r="N115" s="36"/>
      <c r="O115" s="36">
        <f>M115+N115</f>
        <v>0</v>
      </c>
      <c r="P115" s="36">
        <f t="shared" si="1"/>
        <v>26</v>
      </c>
      <c r="Q115" s="36">
        <f t="shared" si="1"/>
        <v>24</v>
      </c>
      <c r="R115" s="36">
        <f>P115+Q115</f>
        <v>50</v>
      </c>
      <c r="S115" s="13"/>
      <c r="T115" s="16">
        <v>43656</v>
      </c>
      <c r="U115" s="12" t="s">
        <v>32</v>
      </c>
    </row>
    <row r="116" spans="1:21" ht="30" x14ac:dyDescent="0.25">
      <c r="A116" s="12">
        <v>102</v>
      </c>
      <c r="B116" s="13" t="s">
        <v>291</v>
      </c>
      <c r="C116" s="13" t="s">
        <v>42</v>
      </c>
      <c r="D116" s="13"/>
      <c r="E116" s="13"/>
      <c r="F116" s="13"/>
      <c r="G116" s="36">
        <v>14</v>
      </c>
      <c r="H116" s="36">
        <v>16</v>
      </c>
      <c r="I116" s="36">
        <f>G116+H116</f>
        <v>30</v>
      </c>
      <c r="J116" s="36">
        <v>20</v>
      </c>
      <c r="K116" s="36">
        <v>19</v>
      </c>
      <c r="L116" s="36">
        <f>J116+K116</f>
        <v>39</v>
      </c>
      <c r="M116" s="36"/>
      <c r="N116" s="36"/>
      <c r="O116" s="36">
        <f>M116+N116</f>
        <v>0</v>
      </c>
      <c r="P116" s="36">
        <f t="shared" si="1"/>
        <v>34</v>
      </c>
      <c r="Q116" s="36">
        <f t="shared" si="1"/>
        <v>35</v>
      </c>
      <c r="R116" s="36">
        <f>P116+Q116</f>
        <v>69</v>
      </c>
      <c r="S116" s="13" t="s">
        <v>213</v>
      </c>
      <c r="T116" s="16">
        <v>43657</v>
      </c>
      <c r="U116" s="12" t="s">
        <v>33</v>
      </c>
    </row>
    <row r="117" spans="1:21" ht="30" x14ac:dyDescent="0.25">
      <c r="A117" s="12">
        <v>103</v>
      </c>
      <c r="B117" s="13" t="s">
        <v>389</v>
      </c>
      <c r="C117" s="13" t="s">
        <v>76</v>
      </c>
      <c r="D117" s="13"/>
      <c r="E117" s="13"/>
      <c r="F117" s="13"/>
      <c r="G117" s="36"/>
      <c r="H117" s="36"/>
      <c r="I117" s="36">
        <f>G117+H117</f>
        <v>0</v>
      </c>
      <c r="J117" s="36"/>
      <c r="K117" s="36"/>
      <c r="L117" s="36">
        <f>J117+K117</f>
        <v>0</v>
      </c>
      <c r="M117" s="36">
        <v>37</v>
      </c>
      <c r="N117" s="36">
        <v>41</v>
      </c>
      <c r="O117" s="36">
        <f>M117+N117</f>
        <v>78</v>
      </c>
      <c r="P117" s="36">
        <f t="shared" si="1"/>
        <v>37</v>
      </c>
      <c r="Q117" s="36">
        <f t="shared" si="1"/>
        <v>41</v>
      </c>
      <c r="R117" s="36">
        <f>P117+Q117</f>
        <v>78</v>
      </c>
      <c r="S117" s="13">
        <v>9439391994</v>
      </c>
      <c r="T117" s="16">
        <v>43658</v>
      </c>
      <c r="U117" s="12" t="s">
        <v>34</v>
      </c>
    </row>
    <row r="118" spans="1:21" ht="15" x14ac:dyDescent="0.25">
      <c r="A118" s="12">
        <v>104</v>
      </c>
      <c r="U118" s="12" t="s">
        <v>35</v>
      </c>
    </row>
    <row r="119" spans="1:21" ht="23.25" x14ac:dyDescent="0.25">
      <c r="A119" s="32">
        <v>105</v>
      </c>
      <c r="B119" s="35"/>
      <c r="C119" s="33"/>
      <c r="D119" s="33"/>
      <c r="E119" s="33"/>
      <c r="F119" s="33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3"/>
      <c r="T119" s="34">
        <v>43660</v>
      </c>
      <c r="U119" s="32" t="s">
        <v>29</v>
      </c>
    </row>
    <row r="120" spans="1:21" ht="21" x14ac:dyDescent="0.25">
      <c r="A120" s="12">
        <v>106</v>
      </c>
      <c r="B120" s="50"/>
      <c r="C120" s="13"/>
      <c r="D120" s="13"/>
      <c r="E120" s="13"/>
      <c r="F120" s="13"/>
      <c r="G120" s="36"/>
      <c r="H120" s="36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6">
        <v>43661</v>
      </c>
      <c r="U120" s="12" t="s">
        <v>30</v>
      </c>
    </row>
    <row r="121" spans="1:21" ht="15" x14ac:dyDescent="0.25">
      <c r="A121" s="12">
        <v>107</v>
      </c>
      <c r="T121" s="16">
        <v>43662</v>
      </c>
      <c r="U121" s="12" t="s">
        <v>31</v>
      </c>
    </row>
    <row r="122" spans="1:21" ht="15" x14ac:dyDescent="0.25">
      <c r="A122" s="12">
        <v>108</v>
      </c>
      <c r="B122" s="13" t="s">
        <v>387</v>
      </c>
      <c r="C122" s="13" t="s">
        <v>76</v>
      </c>
      <c r="D122" s="13"/>
      <c r="E122" s="13"/>
      <c r="F122" s="13"/>
      <c r="G122" s="36">
        <v>0</v>
      </c>
      <c r="H122" s="36">
        <v>0</v>
      </c>
      <c r="I122" s="36">
        <f>G122+H122</f>
        <v>0</v>
      </c>
      <c r="J122" s="36">
        <v>0</v>
      </c>
      <c r="K122" s="36">
        <v>0</v>
      </c>
      <c r="L122" s="36">
        <f>J122+K122</f>
        <v>0</v>
      </c>
      <c r="M122" s="36">
        <v>119</v>
      </c>
      <c r="N122" s="36">
        <v>0</v>
      </c>
      <c r="O122" s="36">
        <f>M122+N122</f>
        <v>119</v>
      </c>
      <c r="P122" s="36">
        <f t="shared" ref="P122:Q124" si="2">G122+J122+M122</f>
        <v>119</v>
      </c>
      <c r="Q122" s="36">
        <f t="shared" si="2"/>
        <v>0</v>
      </c>
      <c r="R122" s="36">
        <f>P122+Q122</f>
        <v>119</v>
      </c>
      <c r="S122" s="13"/>
      <c r="T122" s="16">
        <v>43663</v>
      </c>
      <c r="U122" s="12" t="s">
        <v>32</v>
      </c>
    </row>
    <row r="123" spans="1:21" ht="30" x14ac:dyDescent="0.25">
      <c r="A123" s="12">
        <v>109</v>
      </c>
      <c r="B123" s="13" t="s">
        <v>388</v>
      </c>
      <c r="C123" s="13" t="s">
        <v>280</v>
      </c>
      <c r="D123" s="13"/>
      <c r="E123" s="13"/>
      <c r="F123" s="13"/>
      <c r="G123" s="36">
        <v>6</v>
      </c>
      <c r="H123" s="36">
        <v>9</v>
      </c>
      <c r="I123" s="36">
        <f>G123+H123</f>
        <v>15</v>
      </c>
      <c r="J123" s="36">
        <v>7</v>
      </c>
      <c r="K123" s="36">
        <v>9</v>
      </c>
      <c r="L123" s="36">
        <f>J123+K123</f>
        <v>16</v>
      </c>
      <c r="M123" s="36">
        <v>0</v>
      </c>
      <c r="N123" s="36">
        <v>44</v>
      </c>
      <c r="O123" s="36">
        <f>M123+N123</f>
        <v>44</v>
      </c>
      <c r="P123" s="36">
        <f t="shared" si="2"/>
        <v>13</v>
      </c>
      <c r="Q123" s="36">
        <f t="shared" si="2"/>
        <v>62</v>
      </c>
      <c r="R123" s="36">
        <f>P123+Q123</f>
        <v>75</v>
      </c>
      <c r="S123" s="13"/>
      <c r="T123" s="16">
        <v>43664</v>
      </c>
      <c r="U123" s="12" t="s">
        <v>33</v>
      </c>
    </row>
    <row r="124" spans="1:21" ht="15" x14ac:dyDescent="0.25">
      <c r="A124" s="12">
        <v>110</v>
      </c>
      <c r="B124" s="13" t="s">
        <v>217</v>
      </c>
      <c r="C124" s="13" t="s">
        <v>76</v>
      </c>
      <c r="D124" s="13"/>
      <c r="E124" s="13"/>
      <c r="F124" s="13"/>
      <c r="G124" s="36">
        <v>0</v>
      </c>
      <c r="H124" s="36">
        <v>0</v>
      </c>
      <c r="I124" s="36">
        <f>G124+H124</f>
        <v>0</v>
      </c>
      <c r="J124" s="36">
        <v>0</v>
      </c>
      <c r="K124" s="36">
        <v>0</v>
      </c>
      <c r="L124" s="36">
        <f>J124+K124</f>
        <v>0</v>
      </c>
      <c r="M124" s="36">
        <v>58</v>
      </c>
      <c r="N124" s="36">
        <v>56</v>
      </c>
      <c r="O124" s="36">
        <f>M124+N124</f>
        <v>114</v>
      </c>
      <c r="P124" s="36">
        <f t="shared" si="2"/>
        <v>58</v>
      </c>
      <c r="Q124" s="36">
        <f t="shared" si="2"/>
        <v>56</v>
      </c>
      <c r="R124" s="36">
        <f>P124+Q124</f>
        <v>114</v>
      </c>
      <c r="S124" s="13">
        <v>9438023711</v>
      </c>
      <c r="T124" s="16">
        <v>43665</v>
      </c>
      <c r="U124" s="12" t="s">
        <v>34</v>
      </c>
    </row>
    <row r="125" spans="1:21" ht="15" x14ac:dyDescent="0.25">
      <c r="A125" s="12">
        <v>111</v>
      </c>
      <c r="T125" s="16">
        <v>43666</v>
      </c>
      <c r="U125" s="12" t="s">
        <v>35</v>
      </c>
    </row>
    <row r="126" spans="1:21" ht="23.25" x14ac:dyDescent="0.25">
      <c r="A126" s="32">
        <v>112</v>
      </c>
      <c r="B126" s="35"/>
      <c r="C126" s="33"/>
      <c r="D126" s="33"/>
      <c r="E126" s="33"/>
      <c r="F126" s="33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3"/>
      <c r="T126" s="34">
        <v>43667</v>
      </c>
      <c r="U126" s="32" t="s">
        <v>29</v>
      </c>
    </row>
    <row r="127" spans="1:21" ht="21" x14ac:dyDescent="0.25">
      <c r="A127" s="12">
        <v>113</v>
      </c>
      <c r="B127" s="50"/>
      <c r="C127" s="13"/>
      <c r="D127" s="13"/>
      <c r="E127" s="13"/>
      <c r="F127" s="13"/>
      <c r="G127" s="36"/>
      <c r="H127" s="36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6">
        <v>43668</v>
      </c>
      <c r="U127" s="12" t="s">
        <v>30</v>
      </c>
    </row>
    <row r="128" spans="1:21" ht="15" x14ac:dyDescent="0.25">
      <c r="A128" s="12">
        <v>114</v>
      </c>
      <c r="T128" s="16">
        <v>43669</v>
      </c>
      <c r="U128" s="12" t="s">
        <v>31</v>
      </c>
    </row>
    <row r="129" spans="1:21" ht="15" x14ac:dyDescent="0.25">
      <c r="A129" s="12">
        <v>115</v>
      </c>
      <c r="T129" s="16">
        <v>43670</v>
      </c>
      <c r="U129" s="12" t="s">
        <v>32</v>
      </c>
    </row>
    <row r="130" spans="1:21" ht="15" x14ac:dyDescent="0.25">
      <c r="A130" s="12">
        <v>116</v>
      </c>
      <c r="T130" s="16">
        <v>43671</v>
      </c>
      <c r="U130" s="12" t="s">
        <v>33</v>
      </c>
    </row>
    <row r="131" spans="1:21" ht="15" x14ac:dyDescent="0.25">
      <c r="A131" s="12">
        <v>117</v>
      </c>
      <c r="T131" s="16">
        <v>43672</v>
      </c>
      <c r="U131" s="12" t="s">
        <v>34</v>
      </c>
    </row>
    <row r="132" spans="1:21" ht="15" x14ac:dyDescent="0.25">
      <c r="A132" s="12">
        <v>118</v>
      </c>
      <c r="T132" s="16">
        <v>43673</v>
      </c>
      <c r="U132" s="12" t="s">
        <v>35</v>
      </c>
    </row>
    <row r="133" spans="1:21" ht="23.25" x14ac:dyDescent="0.25">
      <c r="A133" s="32">
        <v>119</v>
      </c>
      <c r="B133" s="35"/>
      <c r="C133" s="33"/>
      <c r="D133" s="33"/>
      <c r="E133" s="33"/>
      <c r="F133" s="33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3"/>
      <c r="T133" s="34">
        <v>43674</v>
      </c>
      <c r="U133" s="32" t="s">
        <v>29</v>
      </c>
    </row>
    <row r="134" spans="1:21" ht="21" x14ac:dyDescent="0.25">
      <c r="A134" s="12">
        <v>120</v>
      </c>
      <c r="B134" s="50"/>
      <c r="C134" s="13"/>
      <c r="D134" s="13"/>
      <c r="E134" s="13"/>
      <c r="F134" s="13"/>
      <c r="G134" s="36"/>
      <c r="H134" s="36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6">
        <v>43675</v>
      </c>
      <c r="U134" s="12" t="s">
        <v>30</v>
      </c>
    </row>
    <row r="135" spans="1:21" ht="45" x14ac:dyDescent="0.25">
      <c r="A135" s="12">
        <v>121</v>
      </c>
      <c r="B135" s="13" t="s">
        <v>266</v>
      </c>
      <c r="C135" s="13" t="s">
        <v>76</v>
      </c>
      <c r="D135" s="13"/>
      <c r="E135" s="13"/>
      <c r="F135" s="13"/>
      <c r="G135" s="36">
        <v>0</v>
      </c>
      <c r="H135" s="36">
        <v>0</v>
      </c>
      <c r="I135" s="36">
        <f>G135+H135</f>
        <v>0</v>
      </c>
      <c r="J135" s="36">
        <v>0</v>
      </c>
      <c r="K135" s="36">
        <v>0</v>
      </c>
      <c r="L135" s="36">
        <f>J135+K135</f>
        <v>0</v>
      </c>
      <c r="M135" s="36">
        <v>49</v>
      </c>
      <c r="N135" s="36">
        <v>51</v>
      </c>
      <c r="O135" s="36">
        <f>M135+N135</f>
        <v>100</v>
      </c>
      <c r="P135" s="36">
        <f>G135+J135+M135</f>
        <v>49</v>
      </c>
      <c r="Q135" s="36">
        <f>H135+K135+N135</f>
        <v>51</v>
      </c>
      <c r="R135" s="36">
        <f>P135+Q135</f>
        <v>100</v>
      </c>
      <c r="S135" s="13" t="s">
        <v>239</v>
      </c>
      <c r="T135" s="16">
        <v>43676</v>
      </c>
      <c r="U135" s="12" t="s">
        <v>31</v>
      </c>
    </row>
    <row r="136" spans="1:21" ht="23.25" x14ac:dyDescent="0.25">
      <c r="A136" s="12">
        <v>122</v>
      </c>
      <c r="B136" s="51" t="s">
        <v>381</v>
      </c>
      <c r="C136" s="13"/>
      <c r="D136" s="13"/>
      <c r="E136" s="13"/>
      <c r="F136" s="13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13"/>
      <c r="T136" s="16">
        <v>43677</v>
      </c>
      <c r="U136" s="12" t="s">
        <v>32</v>
      </c>
    </row>
    <row r="137" spans="1:21" ht="15" x14ac:dyDescent="0.25">
      <c r="A137" s="12">
        <v>123</v>
      </c>
      <c r="T137" s="16">
        <v>43678</v>
      </c>
      <c r="U137" s="12" t="s">
        <v>33</v>
      </c>
    </row>
    <row r="138" spans="1:21" ht="15" x14ac:dyDescent="0.25">
      <c r="A138" s="12">
        <v>124</v>
      </c>
      <c r="T138" s="16">
        <v>43679</v>
      </c>
      <c r="U138" s="12" t="s">
        <v>34</v>
      </c>
    </row>
    <row r="139" spans="1:21" ht="30" x14ac:dyDescent="0.25">
      <c r="A139" s="12">
        <v>125</v>
      </c>
      <c r="B139" s="13" t="s">
        <v>321</v>
      </c>
      <c r="C139" s="13" t="s">
        <v>280</v>
      </c>
      <c r="D139" s="13"/>
      <c r="E139" s="13"/>
      <c r="F139" s="13"/>
      <c r="G139" s="36">
        <v>8</v>
      </c>
      <c r="H139" s="36">
        <v>9</v>
      </c>
      <c r="I139" s="36">
        <f>G139+H139</f>
        <v>17</v>
      </c>
      <c r="J139" s="36">
        <v>10</v>
      </c>
      <c r="K139" s="36">
        <v>9</v>
      </c>
      <c r="L139" s="36">
        <f>J139+K139</f>
        <v>19</v>
      </c>
      <c r="M139" s="36">
        <v>37</v>
      </c>
      <c r="N139" s="36">
        <v>40</v>
      </c>
      <c r="O139" s="36">
        <f>M139+N139</f>
        <v>77</v>
      </c>
      <c r="P139" s="36">
        <f>G139+J139+M139</f>
        <v>55</v>
      </c>
      <c r="Q139" s="36">
        <f>H139+K139+N139</f>
        <v>58</v>
      </c>
      <c r="R139" s="36">
        <f>P139+Q139</f>
        <v>113</v>
      </c>
      <c r="S139" s="13" t="s">
        <v>237</v>
      </c>
      <c r="T139" s="16">
        <v>43680</v>
      </c>
      <c r="U139" s="12" t="s">
        <v>35</v>
      </c>
    </row>
    <row r="140" spans="1:21" ht="23.25" x14ac:dyDescent="0.25">
      <c r="A140" s="32">
        <v>126</v>
      </c>
      <c r="B140" s="35"/>
      <c r="C140" s="33"/>
      <c r="D140" s="33"/>
      <c r="E140" s="33"/>
      <c r="F140" s="33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3"/>
      <c r="T140" s="34">
        <v>43681</v>
      </c>
      <c r="U140" s="32" t="s">
        <v>29</v>
      </c>
    </row>
    <row r="141" spans="1:21" ht="21" x14ac:dyDescent="0.25">
      <c r="A141" s="12">
        <v>127</v>
      </c>
      <c r="B141" s="50"/>
      <c r="C141" s="13"/>
      <c r="D141" s="13"/>
      <c r="E141" s="13"/>
      <c r="F141" s="13"/>
      <c r="G141" s="36"/>
      <c r="H141" s="36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6">
        <v>43682</v>
      </c>
      <c r="U141" s="12" t="s">
        <v>30</v>
      </c>
    </row>
    <row r="142" spans="1:21" ht="15" x14ac:dyDescent="0.25">
      <c r="A142" s="12">
        <v>128</v>
      </c>
      <c r="T142" s="16">
        <v>43683</v>
      </c>
      <c r="U142" s="12" t="s">
        <v>31</v>
      </c>
    </row>
    <row r="143" spans="1:21" ht="15" x14ac:dyDescent="0.25">
      <c r="A143" s="12">
        <v>129</v>
      </c>
      <c r="T143" s="16">
        <v>43684</v>
      </c>
      <c r="U143" s="12" t="s">
        <v>32</v>
      </c>
    </row>
    <row r="144" spans="1:21" ht="15" x14ac:dyDescent="0.25">
      <c r="A144" s="12">
        <v>130</v>
      </c>
      <c r="T144" s="16">
        <v>43685</v>
      </c>
      <c r="U144" s="12" t="s">
        <v>33</v>
      </c>
    </row>
    <row r="145" spans="1:21" ht="15" x14ac:dyDescent="0.25">
      <c r="A145" s="12">
        <v>131</v>
      </c>
      <c r="T145" s="16">
        <v>43686</v>
      </c>
      <c r="U145" s="12" t="s">
        <v>34</v>
      </c>
    </row>
    <row r="146" spans="1:21" ht="15" x14ac:dyDescent="0.25">
      <c r="A146" s="12">
        <v>132</v>
      </c>
      <c r="T146" s="16">
        <v>43687</v>
      </c>
      <c r="U146" s="12" t="s">
        <v>35</v>
      </c>
    </row>
    <row r="147" spans="1:21" ht="23.25" x14ac:dyDescent="0.25">
      <c r="A147" s="32">
        <v>133</v>
      </c>
      <c r="B147" s="35"/>
      <c r="C147" s="33"/>
      <c r="D147" s="33"/>
      <c r="E147" s="33"/>
      <c r="F147" s="33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3"/>
      <c r="T147" s="34">
        <v>43688</v>
      </c>
      <c r="U147" s="32" t="s">
        <v>29</v>
      </c>
    </row>
    <row r="148" spans="1:21" ht="21" x14ac:dyDescent="0.25">
      <c r="A148" s="12">
        <v>134</v>
      </c>
      <c r="B148" s="50"/>
      <c r="C148" s="13"/>
      <c r="D148" s="13"/>
      <c r="E148" s="13"/>
      <c r="F148" s="13"/>
      <c r="G148" s="36"/>
      <c r="H148" s="36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6">
        <v>43689</v>
      </c>
      <c r="U148" s="12" t="s">
        <v>30</v>
      </c>
    </row>
    <row r="149" spans="1:21" ht="15" x14ac:dyDescent="0.25">
      <c r="A149" s="12">
        <v>135</v>
      </c>
      <c r="T149" s="16">
        <v>43690</v>
      </c>
      <c r="U149" s="12" t="s">
        <v>31</v>
      </c>
    </row>
    <row r="150" spans="1:21" ht="15" x14ac:dyDescent="0.25">
      <c r="A150" s="12">
        <v>136</v>
      </c>
      <c r="T150" s="16">
        <v>43691</v>
      </c>
      <c r="U150" s="12" t="s">
        <v>32</v>
      </c>
    </row>
    <row r="151" spans="1:21" ht="23.25" x14ac:dyDescent="0.25">
      <c r="A151" s="12">
        <v>137</v>
      </c>
      <c r="B151" s="51" t="s">
        <v>175</v>
      </c>
      <c r="C151" s="13"/>
      <c r="D151" s="13"/>
      <c r="E151" s="13"/>
      <c r="F151" s="13"/>
      <c r="G151" s="36"/>
      <c r="H151" s="36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6">
        <v>43692</v>
      </c>
      <c r="U151" s="12" t="s">
        <v>33</v>
      </c>
    </row>
    <row r="152" spans="1:21" ht="15" x14ac:dyDescent="0.25">
      <c r="A152" s="12">
        <v>138</v>
      </c>
      <c r="B152" s="13" t="s">
        <v>190</v>
      </c>
      <c r="C152" s="13" t="s">
        <v>42</v>
      </c>
      <c r="D152" s="13"/>
      <c r="E152" s="13"/>
      <c r="F152" s="13"/>
      <c r="G152" s="36">
        <v>14</v>
      </c>
      <c r="H152" s="36">
        <v>17</v>
      </c>
      <c r="I152" s="36">
        <f>G152+H152</f>
        <v>31</v>
      </c>
      <c r="J152" s="36">
        <v>19</v>
      </c>
      <c r="K152" s="36">
        <v>19</v>
      </c>
      <c r="L152" s="36">
        <f>J152+K152</f>
        <v>38</v>
      </c>
      <c r="M152" s="36"/>
      <c r="N152" s="36"/>
      <c r="O152" s="36">
        <f>M152+N152</f>
        <v>0</v>
      </c>
      <c r="P152" s="36">
        <f>G152+J152+M152</f>
        <v>33</v>
      </c>
      <c r="Q152" s="36">
        <f>H152+K152+N152</f>
        <v>36</v>
      </c>
      <c r="R152" s="36">
        <f>P152+Q152</f>
        <v>69</v>
      </c>
      <c r="S152" s="13">
        <v>7894551299</v>
      </c>
      <c r="T152" s="16">
        <v>43693</v>
      </c>
      <c r="U152" s="12" t="s">
        <v>34</v>
      </c>
    </row>
    <row r="153" spans="1:21" ht="30" x14ac:dyDescent="0.25">
      <c r="A153" s="12">
        <v>139</v>
      </c>
      <c r="B153" s="25" t="s">
        <v>307</v>
      </c>
      <c r="C153" s="13" t="s">
        <v>280</v>
      </c>
      <c r="D153" s="13"/>
      <c r="E153" s="13"/>
      <c r="F153" s="13"/>
      <c r="G153" s="36">
        <v>10</v>
      </c>
      <c r="H153" s="36">
        <v>12</v>
      </c>
      <c r="I153" s="36">
        <f>G153+H153</f>
        <v>22</v>
      </c>
      <c r="J153" s="36">
        <v>14</v>
      </c>
      <c r="K153" s="36">
        <v>14</v>
      </c>
      <c r="L153" s="36">
        <f>J153+K153</f>
        <v>28</v>
      </c>
      <c r="M153" s="36">
        <v>7</v>
      </c>
      <c r="N153" s="36">
        <v>10</v>
      </c>
      <c r="O153" s="36">
        <f>M153+N153</f>
        <v>17</v>
      </c>
      <c r="P153" s="36">
        <f>G153+J153+M153</f>
        <v>31</v>
      </c>
      <c r="Q153" s="36">
        <f>H153+K153+N153</f>
        <v>36</v>
      </c>
      <c r="R153" s="36">
        <f>P153+Q153</f>
        <v>67</v>
      </c>
      <c r="S153" s="13">
        <v>9938255694</v>
      </c>
      <c r="T153" s="16">
        <v>43694</v>
      </c>
      <c r="U153" s="12" t="s">
        <v>35</v>
      </c>
    </row>
    <row r="154" spans="1:21" ht="23.25" x14ac:dyDescent="0.25">
      <c r="A154" s="32">
        <v>140</v>
      </c>
      <c r="B154" s="35"/>
      <c r="C154" s="33"/>
      <c r="D154" s="33"/>
      <c r="E154" s="33"/>
      <c r="F154" s="33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3"/>
      <c r="T154" s="34">
        <v>43695</v>
      </c>
      <c r="U154" s="32" t="s">
        <v>29</v>
      </c>
    </row>
    <row r="155" spans="1:21" ht="21" x14ac:dyDescent="0.25">
      <c r="A155" s="12">
        <v>141</v>
      </c>
      <c r="B155" s="50"/>
      <c r="C155" s="13"/>
      <c r="D155" s="13"/>
      <c r="E155" s="13"/>
      <c r="F155" s="13"/>
      <c r="G155" s="36"/>
      <c r="H155" s="36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6">
        <v>43696</v>
      </c>
      <c r="U155" s="12" t="s">
        <v>30</v>
      </c>
    </row>
    <row r="156" spans="1:21" ht="15" x14ac:dyDescent="0.25">
      <c r="A156" s="12">
        <v>142</v>
      </c>
      <c r="T156" s="16">
        <v>43697</v>
      </c>
      <c r="U156" s="12" t="s">
        <v>31</v>
      </c>
    </row>
    <row r="157" spans="1:21" ht="15" x14ac:dyDescent="0.25">
      <c r="A157" s="12">
        <v>143</v>
      </c>
      <c r="T157" s="16">
        <v>43698</v>
      </c>
      <c r="U157" s="12" t="s">
        <v>32</v>
      </c>
    </row>
    <row r="158" spans="1:21" ht="15" x14ac:dyDescent="0.25">
      <c r="A158" s="12">
        <v>144</v>
      </c>
      <c r="T158" s="16">
        <v>43699</v>
      </c>
      <c r="U158" s="12" t="s">
        <v>33</v>
      </c>
    </row>
    <row r="159" spans="1:21" ht="15" x14ac:dyDescent="0.25">
      <c r="A159" s="12">
        <v>145</v>
      </c>
      <c r="T159" s="16">
        <v>43700</v>
      </c>
      <c r="U159" s="12" t="s">
        <v>34</v>
      </c>
    </row>
    <row r="160" spans="1:21" ht="15" x14ac:dyDescent="0.25">
      <c r="A160" s="12">
        <v>146</v>
      </c>
      <c r="T160" s="16">
        <v>43701</v>
      </c>
      <c r="U160" s="12" t="s">
        <v>35</v>
      </c>
    </row>
    <row r="161" spans="1:23" ht="23.25" x14ac:dyDescent="0.25">
      <c r="A161" s="32">
        <v>147</v>
      </c>
      <c r="B161" s="35"/>
      <c r="C161" s="33"/>
      <c r="D161" s="33"/>
      <c r="E161" s="33"/>
      <c r="F161" s="33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3"/>
      <c r="T161" s="34">
        <v>43702</v>
      </c>
      <c r="U161" s="32" t="s">
        <v>29</v>
      </c>
    </row>
    <row r="162" spans="1:23" ht="21" x14ac:dyDescent="0.25">
      <c r="A162" s="12">
        <v>148</v>
      </c>
      <c r="B162" s="50"/>
      <c r="C162" s="13"/>
      <c r="D162" s="13"/>
      <c r="E162" s="13"/>
      <c r="F162" s="13"/>
      <c r="G162" s="36"/>
      <c r="H162" s="36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6">
        <v>43703</v>
      </c>
      <c r="U162" s="12" t="s">
        <v>30</v>
      </c>
    </row>
    <row r="163" spans="1:23" ht="15" x14ac:dyDescent="0.25">
      <c r="A163" s="12">
        <v>149</v>
      </c>
      <c r="T163" s="16">
        <v>43704</v>
      </c>
      <c r="U163" s="12" t="s">
        <v>31</v>
      </c>
    </row>
    <row r="164" spans="1:23" ht="15" x14ac:dyDescent="0.25">
      <c r="A164" s="12">
        <v>150</v>
      </c>
      <c r="T164" s="16">
        <v>43705</v>
      </c>
      <c r="U164" s="12" t="s">
        <v>32</v>
      </c>
    </row>
    <row r="165" spans="1:23" ht="15" x14ac:dyDescent="0.25">
      <c r="A165" s="46">
        <v>151</v>
      </c>
      <c r="T165" s="49">
        <v>43706</v>
      </c>
      <c r="U165" s="12" t="s">
        <v>33</v>
      </c>
    </row>
    <row r="166" spans="1:23" ht="15" x14ac:dyDescent="0.25">
      <c r="A166" s="12">
        <v>152</v>
      </c>
      <c r="T166" s="16">
        <v>43707</v>
      </c>
      <c r="U166" s="12" t="s">
        <v>34</v>
      </c>
      <c r="V166" s="17"/>
      <c r="W166" s="17"/>
    </row>
    <row r="167" spans="1:23" ht="23.25" x14ac:dyDescent="0.25">
      <c r="A167" s="12">
        <v>153</v>
      </c>
      <c r="B167" s="51" t="s">
        <v>381</v>
      </c>
      <c r="C167" s="13"/>
      <c r="D167" s="13"/>
      <c r="E167" s="13"/>
      <c r="F167" s="13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13"/>
      <c r="T167" s="16">
        <v>43708</v>
      </c>
      <c r="U167" s="12" t="s">
        <v>35</v>
      </c>
      <c r="V167" s="17"/>
      <c r="W167" s="17"/>
    </row>
    <row r="168" spans="1:23" ht="23.25" x14ac:dyDescent="0.25">
      <c r="A168" s="32">
        <v>154</v>
      </c>
      <c r="B168" s="35"/>
      <c r="C168" s="33"/>
      <c r="D168" s="33"/>
      <c r="E168" s="33"/>
      <c r="F168" s="33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3"/>
      <c r="T168" s="34">
        <v>43709</v>
      </c>
      <c r="U168" s="32" t="s">
        <v>29</v>
      </c>
      <c r="V168" s="17"/>
      <c r="W168" s="17"/>
    </row>
    <row r="169" spans="1:23" ht="21" x14ac:dyDescent="0.25">
      <c r="A169" s="12">
        <v>155</v>
      </c>
      <c r="B169" s="50"/>
      <c r="C169" s="13"/>
      <c r="D169" s="13"/>
      <c r="E169" s="13"/>
      <c r="F169" s="13"/>
      <c r="G169" s="36"/>
      <c r="H169" s="36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6">
        <v>43710</v>
      </c>
      <c r="U169" s="12" t="s">
        <v>30</v>
      </c>
      <c r="V169" s="17"/>
      <c r="W169" s="17"/>
    </row>
    <row r="170" spans="1:23" ht="15" x14ac:dyDescent="0.25">
      <c r="A170" s="12">
        <v>156</v>
      </c>
      <c r="T170" s="16">
        <v>43711</v>
      </c>
      <c r="U170" s="12" t="s">
        <v>31</v>
      </c>
      <c r="V170" s="17"/>
      <c r="W170" s="17"/>
    </row>
    <row r="171" spans="1:23" ht="15" x14ac:dyDescent="0.25">
      <c r="A171" s="12">
        <v>157</v>
      </c>
      <c r="T171" s="16">
        <v>43712</v>
      </c>
      <c r="U171" s="12" t="s">
        <v>32</v>
      </c>
      <c r="V171" s="17"/>
      <c r="W171" s="17"/>
    </row>
    <row r="172" spans="1:23" ht="15" x14ac:dyDescent="0.25">
      <c r="A172" s="12">
        <v>158</v>
      </c>
      <c r="T172" s="16">
        <v>43713</v>
      </c>
      <c r="U172" s="12" t="s">
        <v>33</v>
      </c>
      <c r="V172" s="17"/>
      <c r="W172" s="17"/>
    </row>
    <row r="173" spans="1:23" ht="15" x14ac:dyDescent="0.25">
      <c r="A173" s="12">
        <v>159</v>
      </c>
      <c r="T173" s="16">
        <v>43714</v>
      </c>
      <c r="U173" s="12" t="s">
        <v>34</v>
      </c>
      <c r="V173" s="17"/>
      <c r="W173" s="17"/>
    </row>
    <row r="174" spans="1:23" ht="15" x14ac:dyDescent="0.25">
      <c r="A174" s="12">
        <v>160</v>
      </c>
      <c r="T174" s="16">
        <v>43715</v>
      </c>
      <c r="U174" s="12" t="s">
        <v>35</v>
      </c>
      <c r="V174" s="17"/>
      <c r="W174" s="17"/>
    </row>
    <row r="175" spans="1:23" ht="23.25" x14ac:dyDescent="0.25">
      <c r="A175" s="32">
        <v>161</v>
      </c>
      <c r="B175" s="35"/>
      <c r="C175" s="33"/>
      <c r="D175" s="33"/>
      <c r="E175" s="33"/>
      <c r="F175" s="33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3"/>
      <c r="T175" s="34">
        <v>43716</v>
      </c>
      <c r="U175" s="32" t="s">
        <v>29</v>
      </c>
      <c r="V175" s="17"/>
      <c r="W175" s="17"/>
    </row>
    <row r="176" spans="1:23" ht="21" x14ac:dyDescent="0.25">
      <c r="A176" s="12">
        <v>162</v>
      </c>
      <c r="B176" s="50"/>
      <c r="C176" s="13"/>
      <c r="D176" s="13"/>
      <c r="E176" s="13"/>
      <c r="F176" s="13"/>
      <c r="G176" s="36"/>
      <c r="H176" s="36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6">
        <v>43717</v>
      </c>
      <c r="U176" s="12" t="s">
        <v>30</v>
      </c>
      <c r="V176" s="17"/>
      <c r="W176" s="17"/>
    </row>
    <row r="177" spans="1:23" ht="15" x14ac:dyDescent="0.25">
      <c r="A177" s="12">
        <v>163</v>
      </c>
      <c r="T177" s="16">
        <v>43718</v>
      </c>
      <c r="U177" s="12" t="s">
        <v>31</v>
      </c>
      <c r="V177" s="17"/>
      <c r="W177" s="17"/>
    </row>
    <row r="178" spans="1:23" ht="30" x14ac:dyDescent="0.25">
      <c r="A178" s="12">
        <v>164</v>
      </c>
      <c r="B178" s="13" t="s">
        <v>332</v>
      </c>
      <c r="C178" s="13" t="s">
        <v>76</v>
      </c>
      <c r="D178" s="13"/>
      <c r="E178" s="13"/>
      <c r="F178" s="13"/>
      <c r="G178" s="36">
        <v>0</v>
      </c>
      <c r="H178" s="36">
        <v>0</v>
      </c>
      <c r="I178" s="36">
        <f>G178+H178</f>
        <v>0</v>
      </c>
      <c r="J178" s="36">
        <v>0</v>
      </c>
      <c r="K178" s="36">
        <v>0</v>
      </c>
      <c r="L178" s="36">
        <f>J178+K178</f>
        <v>0</v>
      </c>
      <c r="M178" s="36">
        <v>20</v>
      </c>
      <c r="N178" s="36">
        <v>69</v>
      </c>
      <c r="O178" s="36">
        <f>M178+N178</f>
        <v>89</v>
      </c>
      <c r="P178" s="36">
        <f>G178+J178+M178</f>
        <v>20</v>
      </c>
      <c r="Q178" s="36">
        <f>H178+K178+N178</f>
        <v>69</v>
      </c>
      <c r="R178" s="36">
        <f>P178+Q178</f>
        <v>89</v>
      </c>
      <c r="S178" s="13">
        <v>9938195610</v>
      </c>
      <c r="T178" s="16">
        <v>43719</v>
      </c>
      <c r="U178" s="12" t="s">
        <v>32</v>
      </c>
      <c r="V178" s="17"/>
      <c r="W178" s="17"/>
    </row>
    <row r="179" spans="1:23" ht="15" x14ac:dyDescent="0.25">
      <c r="A179" s="12">
        <v>165</v>
      </c>
      <c r="T179" s="16">
        <v>43720</v>
      </c>
      <c r="U179" s="12" t="s">
        <v>33</v>
      </c>
      <c r="V179" s="17"/>
      <c r="W179" s="17"/>
    </row>
    <row r="180" spans="1:23" ht="23.25" x14ac:dyDescent="0.25">
      <c r="A180" s="12">
        <v>166</v>
      </c>
      <c r="B180" s="51" t="s">
        <v>176</v>
      </c>
      <c r="C180" s="13"/>
      <c r="D180" s="13"/>
      <c r="E180" s="13"/>
      <c r="F180" s="13"/>
      <c r="G180" s="36"/>
      <c r="H180" s="36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6">
        <v>43721</v>
      </c>
      <c r="U180" s="12" t="s">
        <v>34</v>
      </c>
      <c r="V180" s="17"/>
      <c r="W180" s="17"/>
    </row>
    <row r="181" spans="1:23" ht="23.25" x14ac:dyDescent="0.25">
      <c r="A181" s="12">
        <v>167</v>
      </c>
      <c r="B181" s="51" t="s">
        <v>364</v>
      </c>
      <c r="C181" s="13"/>
      <c r="D181" s="13"/>
      <c r="E181" s="13"/>
      <c r="F181" s="13"/>
      <c r="G181" s="36"/>
      <c r="H181" s="36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6">
        <v>43722</v>
      </c>
      <c r="U181" s="12" t="s">
        <v>35</v>
      </c>
      <c r="V181" s="17"/>
      <c r="W181" s="17"/>
    </row>
    <row r="182" spans="1:23" ht="30" x14ac:dyDescent="0.25">
      <c r="A182" s="32">
        <v>168</v>
      </c>
      <c r="B182" s="35" t="s">
        <v>374</v>
      </c>
      <c r="C182" s="33" t="s">
        <v>368</v>
      </c>
      <c r="D182" s="33"/>
      <c r="E182" s="33"/>
      <c r="F182" s="33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3"/>
      <c r="T182" s="34">
        <v>43723</v>
      </c>
      <c r="U182" s="32" t="s">
        <v>29</v>
      </c>
      <c r="V182" s="17"/>
      <c r="W182" s="17"/>
    </row>
    <row r="183" spans="1:23" ht="21" x14ac:dyDescent="0.25">
      <c r="A183" s="12">
        <v>169</v>
      </c>
      <c r="B183" s="50"/>
      <c r="C183" s="13"/>
      <c r="D183" s="13"/>
      <c r="E183" s="13"/>
      <c r="F183" s="13"/>
      <c r="G183" s="36"/>
      <c r="H183" s="36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6">
        <v>43724</v>
      </c>
      <c r="U183" s="12" t="s">
        <v>30</v>
      </c>
      <c r="V183" s="17"/>
      <c r="W183" s="17"/>
    </row>
    <row r="184" spans="1:23" ht="15" x14ac:dyDescent="0.25">
      <c r="A184" s="12">
        <v>170</v>
      </c>
      <c r="T184" s="16">
        <v>43725</v>
      </c>
      <c r="U184" s="12" t="s">
        <v>31</v>
      </c>
      <c r="V184" s="17"/>
      <c r="W184" s="17"/>
    </row>
    <row r="185" spans="1:23" ht="15" x14ac:dyDescent="0.25">
      <c r="A185" s="12">
        <v>171</v>
      </c>
      <c r="T185" s="16">
        <v>43726</v>
      </c>
      <c r="U185" s="12" t="s">
        <v>32</v>
      </c>
      <c r="V185" s="17"/>
      <c r="W185" s="17"/>
    </row>
    <row r="186" spans="1:23" ht="15" x14ac:dyDescent="0.25">
      <c r="A186" s="12">
        <v>172</v>
      </c>
      <c r="T186" s="16">
        <v>43727</v>
      </c>
      <c r="U186" s="12" t="s">
        <v>33</v>
      </c>
      <c r="V186" s="17"/>
      <c r="W186" s="17"/>
    </row>
    <row r="187" spans="1:23" ht="15" x14ac:dyDescent="0.25">
      <c r="A187" s="12">
        <v>173</v>
      </c>
      <c r="T187" s="16">
        <v>43728</v>
      </c>
      <c r="U187" s="12" t="s">
        <v>34</v>
      </c>
      <c r="V187" s="17"/>
      <c r="W187" s="17"/>
    </row>
    <row r="188" spans="1:23" ht="15" x14ac:dyDescent="0.25">
      <c r="A188" s="12">
        <v>174</v>
      </c>
      <c r="T188" s="16">
        <v>43729</v>
      </c>
      <c r="U188" s="12" t="s">
        <v>35</v>
      </c>
      <c r="V188" s="17"/>
      <c r="W188" s="17"/>
    </row>
    <row r="189" spans="1:23" ht="23.25" x14ac:dyDescent="0.25">
      <c r="A189" s="32">
        <v>175</v>
      </c>
      <c r="B189" s="35"/>
      <c r="C189" s="33"/>
      <c r="D189" s="33"/>
      <c r="E189" s="33"/>
      <c r="F189" s="33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3"/>
      <c r="T189" s="34">
        <v>43730</v>
      </c>
      <c r="U189" s="32" t="s">
        <v>29</v>
      </c>
      <c r="V189" s="17"/>
      <c r="W189" s="17"/>
    </row>
    <row r="190" spans="1:23" ht="21" x14ac:dyDescent="0.25">
      <c r="A190" s="12">
        <v>176</v>
      </c>
      <c r="B190" s="50"/>
      <c r="C190" s="13"/>
      <c r="D190" s="13"/>
      <c r="E190" s="13"/>
      <c r="F190" s="13"/>
      <c r="G190" s="36"/>
      <c r="H190" s="36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6">
        <v>43731</v>
      </c>
      <c r="U190" s="12" t="s">
        <v>30</v>
      </c>
      <c r="V190" s="17"/>
      <c r="W190" s="17"/>
    </row>
    <row r="191" spans="1:23" ht="15" x14ac:dyDescent="0.25">
      <c r="A191" s="12">
        <v>177</v>
      </c>
      <c r="T191" s="16">
        <v>43732</v>
      </c>
      <c r="U191" s="12" t="s">
        <v>31</v>
      </c>
      <c r="V191" s="17"/>
      <c r="W191" s="17"/>
    </row>
    <row r="192" spans="1:23" ht="15" x14ac:dyDescent="0.25">
      <c r="A192" s="12">
        <v>178</v>
      </c>
      <c r="B192" s="13" t="s">
        <v>387</v>
      </c>
      <c r="C192" s="13" t="s">
        <v>76</v>
      </c>
      <c r="D192" s="13"/>
      <c r="E192" s="13"/>
      <c r="F192" s="13"/>
      <c r="G192" s="36">
        <v>0</v>
      </c>
      <c r="H192" s="36">
        <v>0</v>
      </c>
      <c r="I192" s="36">
        <f>G192+H192</f>
        <v>0</v>
      </c>
      <c r="J192" s="36">
        <v>0</v>
      </c>
      <c r="K192" s="36">
        <v>0</v>
      </c>
      <c r="L192" s="36">
        <f>J192+K192</f>
        <v>0</v>
      </c>
      <c r="M192" s="36">
        <v>119</v>
      </c>
      <c r="N192" s="36">
        <v>0</v>
      </c>
      <c r="O192" s="36">
        <f>M192+N192</f>
        <v>119</v>
      </c>
      <c r="P192" s="36">
        <f>G192+J192+M192</f>
        <v>119</v>
      </c>
      <c r="Q192" s="36">
        <f>H192+K192+N192</f>
        <v>0</v>
      </c>
      <c r="R192" s="36">
        <f>P192+Q192</f>
        <v>119</v>
      </c>
      <c r="T192" s="16">
        <v>43733</v>
      </c>
      <c r="U192" s="12" t="s">
        <v>32</v>
      </c>
      <c r="V192" s="17"/>
      <c r="W192" s="17"/>
    </row>
    <row r="193" spans="1:23" ht="30" x14ac:dyDescent="0.25">
      <c r="A193" s="12">
        <v>179</v>
      </c>
      <c r="B193" s="13" t="s">
        <v>388</v>
      </c>
      <c r="C193" s="13" t="s">
        <v>280</v>
      </c>
      <c r="D193" s="13"/>
      <c r="E193" s="13"/>
      <c r="F193" s="13"/>
      <c r="G193" s="36">
        <v>6</v>
      </c>
      <c r="H193" s="36">
        <v>9</v>
      </c>
      <c r="I193" s="36">
        <f>G193+H193</f>
        <v>15</v>
      </c>
      <c r="J193" s="36">
        <v>7</v>
      </c>
      <c r="K193" s="36">
        <v>9</v>
      </c>
      <c r="L193" s="36">
        <f>J193+K193</f>
        <v>16</v>
      </c>
      <c r="M193" s="36">
        <v>0</v>
      </c>
      <c r="N193" s="36">
        <v>44</v>
      </c>
      <c r="O193" s="36">
        <f>M193+N193</f>
        <v>44</v>
      </c>
      <c r="P193" s="36">
        <f>G193+J193+M193</f>
        <v>13</v>
      </c>
      <c r="Q193" s="36">
        <f>H193+K193+N193</f>
        <v>62</v>
      </c>
      <c r="R193" s="36">
        <f>P193+Q193</f>
        <v>75</v>
      </c>
      <c r="S193" s="13"/>
      <c r="T193" s="16">
        <v>43734</v>
      </c>
      <c r="U193" s="12" t="s">
        <v>33</v>
      </c>
      <c r="V193" s="17"/>
      <c r="W193" s="17"/>
    </row>
    <row r="194" spans="1:23" ht="15" x14ac:dyDescent="0.25">
      <c r="A194" s="12">
        <v>180</v>
      </c>
      <c r="T194" s="16">
        <v>43735</v>
      </c>
      <c r="U194" s="12" t="s">
        <v>34</v>
      </c>
      <c r="V194" s="17"/>
      <c r="W194" s="17"/>
    </row>
    <row r="195" spans="1:23" ht="23.25" x14ac:dyDescent="0.25">
      <c r="A195" s="12">
        <v>181</v>
      </c>
      <c r="B195" s="51" t="s">
        <v>381</v>
      </c>
      <c r="C195" s="13"/>
      <c r="D195" s="13"/>
      <c r="E195" s="13"/>
      <c r="F195" s="13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13"/>
      <c r="T195" s="16">
        <v>43736</v>
      </c>
      <c r="U195" s="12" t="s">
        <v>35</v>
      </c>
      <c r="V195" s="17"/>
      <c r="W195" s="17"/>
    </row>
    <row r="196" spans="1:23" ht="23.25" x14ac:dyDescent="0.25">
      <c r="A196" s="32">
        <v>182</v>
      </c>
      <c r="B196" s="35"/>
      <c r="C196" s="33"/>
      <c r="D196" s="33"/>
      <c r="E196" s="33"/>
      <c r="F196" s="33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3"/>
      <c r="T196" s="34">
        <v>43737</v>
      </c>
      <c r="U196" s="32" t="s">
        <v>29</v>
      </c>
      <c r="V196" s="17"/>
      <c r="W196" s="17"/>
    </row>
    <row r="197" spans="1:23" ht="21" x14ac:dyDescent="0.25">
      <c r="A197" s="12">
        <v>183</v>
      </c>
      <c r="B197" s="50"/>
      <c r="C197" s="13"/>
      <c r="D197" s="13"/>
      <c r="E197" s="13"/>
      <c r="F197" s="13"/>
      <c r="G197" s="36"/>
      <c r="H197" s="36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6">
        <v>43738</v>
      </c>
      <c r="U197" s="12" t="s">
        <v>30</v>
      </c>
      <c r="V197" s="17"/>
      <c r="W197" s="17"/>
    </row>
    <row r="198" spans="1:23" ht="15" x14ac:dyDescent="0.25">
      <c r="A198" s="12">
        <v>184</v>
      </c>
      <c r="B198" s="13" t="s">
        <v>347</v>
      </c>
      <c r="C198" s="13" t="s">
        <v>42</v>
      </c>
      <c r="D198" s="13"/>
      <c r="E198" s="13"/>
      <c r="F198" s="13"/>
      <c r="G198" s="36">
        <v>11</v>
      </c>
      <c r="H198" s="36">
        <v>14</v>
      </c>
      <c r="I198" s="36">
        <f>G198+H198</f>
        <v>25</v>
      </c>
      <c r="J198" s="36">
        <v>15</v>
      </c>
      <c r="K198" s="36">
        <v>20</v>
      </c>
      <c r="L198" s="36">
        <f>J198+K198</f>
        <v>35</v>
      </c>
      <c r="M198" s="36"/>
      <c r="N198" s="36"/>
      <c r="O198" s="36">
        <f>M198+N198</f>
        <v>0</v>
      </c>
      <c r="P198" s="36">
        <f>G198+J198+M198</f>
        <v>26</v>
      </c>
      <c r="Q198" s="36">
        <f>H198+K198+N198</f>
        <v>34</v>
      </c>
      <c r="R198" s="36">
        <f>P198+Q198</f>
        <v>60</v>
      </c>
      <c r="S198" s="13"/>
      <c r="T198" s="16">
        <v>43739</v>
      </c>
      <c r="U198" s="12" t="s">
        <v>31</v>
      </c>
      <c r="V198" s="17"/>
      <c r="W198" s="17"/>
    </row>
    <row r="199" spans="1:23" ht="15" x14ac:dyDescent="0.25">
      <c r="A199" s="12">
        <v>185</v>
      </c>
      <c r="B199" s="13" t="s">
        <v>192</v>
      </c>
      <c r="C199" s="13" t="s">
        <v>42</v>
      </c>
      <c r="D199" s="13"/>
      <c r="E199" s="13"/>
      <c r="F199" s="13"/>
      <c r="G199" s="36">
        <v>12</v>
      </c>
      <c r="H199" s="36">
        <v>9</v>
      </c>
      <c r="I199" s="36">
        <f>G199+H199</f>
        <v>21</v>
      </c>
      <c r="J199" s="36">
        <v>16</v>
      </c>
      <c r="K199" s="36">
        <v>10</v>
      </c>
      <c r="L199" s="36">
        <f>J199+K199</f>
        <v>26</v>
      </c>
      <c r="M199" s="36"/>
      <c r="N199" s="36"/>
      <c r="O199" s="36">
        <f>M199+N199</f>
        <v>0</v>
      </c>
      <c r="P199" s="36">
        <f>G199+J199+M199</f>
        <v>28</v>
      </c>
      <c r="Q199" s="36">
        <f>H199+K199+N199</f>
        <v>19</v>
      </c>
      <c r="R199" s="36">
        <f>P199+Q199</f>
        <v>47</v>
      </c>
      <c r="S199" s="13">
        <v>8280065205</v>
      </c>
      <c r="T199" s="16">
        <v>43740</v>
      </c>
      <c r="U199" s="12" t="s">
        <v>32</v>
      </c>
      <c r="V199" s="17"/>
      <c r="W199" s="17"/>
    </row>
    <row r="200" spans="1:23" ht="15" x14ac:dyDescent="0.25">
      <c r="A200" s="12">
        <v>186</v>
      </c>
      <c r="B200" s="12"/>
      <c r="C200" s="13"/>
      <c r="D200" s="13"/>
      <c r="E200" s="13"/>
      <c r="F200" s="13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13"/>
      <c r="T200" s="16">
        <v>43741</v>
      </c>
      <c r="U200" s="12" t="s">
        <v>33</v>
      </c>
      <c r="V200" s="17"/>
      <c r="W200" s="17"/>
    </row>
    <row r="201" spans="1:23" ht="15" x14ac:dyDescent="0.25">
      <c r="A201" s="12">
        <v>187</v>
      </c>
      <c r="T201" s="16">
        <v>43742</v>
      </c>
      <c r="U201" s="12" t="s">
        <v>34</v>
      </c>
      <c r="V201" s="17"/>
      <c r="W201" s="17"/>
    </row>
    <row r="202" spans="1:23" ht="30" x14ac:dyDescent="0.25">
      <c r="A202" s="12">
        <v>188</v>
      </c>
      <c r="B202" s="13" t="s">
        <v>314</v>
      </c>
      <c r="C202" s="13" t="s">
        <v>280</v>
      </c>
      <c r="D202" s="13"/>
      <c r="E202" s="13"/>
      <c r="F202" s="13"/>
      <c r="G202" s="36">
        <v>8</v>
      </c>
      <c r="H202" s="36">
        <v>9</v>
      </c>
      <c r="I202" s="36">
        <f>G202+H202</f>
        <v>17</v>
      </c>
      <c r="J202" s="36">
        <v>12</v>
      </c>
      <c r="K202" s="36">
        <v>9</v>
      </c>
      <c r="L202" s="36">
        <f>J202+K202</f>
        <v>21</v>
      </c>
      <c r="M202" s="36">
        <v>34</v>
      </c>
      <c r="N202" s="36">
        <v>36</v>
      </c>
      <c r="O202" s="36">
        <f>M202+N202</f>
        <v>70</v>
      </c>
      <c r="P202" s="36">
        <f>G202+J202+M202</f>
        <v>54</v>
      </c>
      <c r="Q202" s="36">
        <f>H202+K202+N202</f>
        <v>54</v>
      </c>
      <c r="R202" s="36">
        <f>P202+Q202</f>
        <v>108</v>
      </c>
      <c r="S202" s="13">
        <v>9556814331</v>
      </c>
      <c r="T202" s="16">
        <v>43743</v>
      </c>
      <c r="U202" s="12" t="s">
        <v>35</v>
      </c>
      <c r="V202" s="17"/>
      <c r="W202" s="17"/>
    </row>
    <row r="203" spans="1:23" ht="23.25" x14ac:dyDescent="0.25">
      <c r="A203" s="32">
        <v>189</v>
      </c>
      <c r="B203" s="35"/>
      <c r="C203" s="33"/>
      <c r="D203" s="33"/>
      <c r="E203" s="33"/>
      <c r="F203" s="33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3"/>
      <c r="T203" s="34">
        <v>43744</v>
      </c>
      <c r="U203" s="32" t="s">
        <v>29</v>
      </c>
      <c r="V203" s="17"/>
      <c r="W203" s="17"/>
    </row>
    <row r="204" spans="1:23" ht="21" x14ac:dyDescent="0.25">
      <c r="A204" s="12">
        <v>190</v>
      </c>
      <c r="B204" s="50"/>
      <c r="C204" s="13"/>
      <c r="D204" s="13"/>
      <c r="E204" s="13"/>
      <c r="F204" s="13"/>
      <c r="G204" s="36"/>
      <c r="H204" s="36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6">
        <v>43745</v>
      </c>
      <c r="U204" s="12" t="s">
        <v>30</v>
      </c>
      <c r="V204" s="17"/>
      <c r="W204" s="17"/>
    </row>
    <row r="205" spans="1:23" ht="23.25" x14ac:dyDescent="0.25">
      <c r="A205" s="12">
        <v>191</v>
      </c>
      <c r="B205" s="51" t="s">
        <v>168</v>
      </c>
      <c r="C205" s="13"/>
      <c r="D205" s="13"/>
      <c r="E205" s="13"/>
      <c r="F205" s="13"/>
      <c r="G205" s="36"/>
      <c r="H205" s="36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6">
        <v>43746</v>
      </c>
      <c r="U205" s="12" t="s">
        <v>31</v>
      </c>
      <c r="V205" s="17"/>
      <c r="W205" s="17"/>
    </row>
    <row r="206" spans="1:23" ht="15" x14ac:dyDescent="0.25">
      <c r="A206" s="12">
        <v>192</v>
      </c>
      <c r="T206" s="16">
        <v>43747</v>
      </c>
      <c r="U206" s="12" t="s">
        <v>32</v>
      </c>
      <c r="V206" s="17"/>
      <c r="W206" s="17"/>
    </row>
    <row r="207" spans="1:23" ht="15" x14ac:dyDescent="0.25">
      <c r="A207" s="12">
        <v>193</v>
      </c>
      <c r="T207" s="16">
        <v>43748</v>
      </c>
      <c r="U207" s="12" t="s">
        <v>33</v>
      </c>
      <c r="V207" s="17"/>
      <c r="W207" s="17"/>
    </row>
    <row r="208" spans="1:23" ht="30" x14ac:dyDescent="0.25">
      <c r="A208" s="12">
        <v>194</v>
      </c>
      <c r="B208" s="13" t="s">
        <v>252</v>
      </c>
      <c r="C208" s="13" t="s">
        <v>76</v>
      </c>
      <c r="D208" s="13"/>
      <c r="E208" s="13"/>
      <c r="F208" s="13"/>
      <c r="G208" s="36">
        <v>0</v>
      </c>
      <c r="H208" s="36">
        <v>0</v>
      </c>
      <c r="I208" s="36">
        <f>G208+H208</f>
        <v>0</v>
      </c>
      <c r="J208" s="36">
        <v>0</v>
      </c>
      <c r="K208" s="36">
        <v>0</v>
      </c>
      <c r="L208" s="36">
        <f>J208+K208</f>
        <v>0</v>
      </c>
      <c r="M208" s="36">
        <v>25</v>
      </c>
      <c r="N208" s="36">
        <v>19</v>
      </c>
      <c r="O208" s="36">
        <f>M208+N208</f>
        <v>44</v>
      </c>
      <c r="P208" s="36">
        <f>G208+J208+M208</f>
        <v>25</v>
      </c>
      <c r="Q208" s="36">
        <f>H208+K208+N208</f>
        <v>19</v>
      </c>
      <c r="R208" s="36">
        <f>P208+Q208</f>
        <v>44</v>
      </c>
      <c r="S208" s="13">
        <v>9938407125</v>
      </c>
      <c r="T208" s="16">
        <v>43749</v>
      </c>
      <c r="U208" s="12" t="s">
        <v>34</v>
      </c>
      <c r="V208" s="17"/>
      <c r="W208" s="17"/>
    </row>
    <row r="209" spans="1:23" ht="15" x14ac:dyDescent="0.25">
      <c r="A209" s="12">
        <v>195</v>
      </c>
      <c r="T209" s="16">
        <v>43750</v>
      </c>
      <c r="U209" s="12" t="s">
        <v>35</v>
      </c>
      <c r="V209" s="17"/>
      <c r="W209" s="17"/>
    </row>
    <row r="210" spans="1:23" ht="23.25" x14ac:dyDescent="0.25">
      <c r="A210" s="32">
        <v>196</v>
      </c>
      <c r="B210" s="35"/>
      <c r="C210" s="33"/>
      <c r="D210" s="33"/>
      <c r="E210" s="33"/>
      <c r="F210" s="33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3"/>
      <c r="T210" s="34">
        <v>43751</v>
      </c>
      <c r="U210" s="32" t="s">
        <v>29</v>
      </c>
      <c r="V210" s="17"/>
      <c r="W210" s="17"/>
    </row>
    <row r="211" spans="1:23" ht="21" x14ac:dyDescent="0.25">
      <c r="A211" s="12">
        <v>197</v>
      </c>
      <c r="B211" s="50"/>
      <c r="C211" s="13"/>
      <c r="D211" s="13"/>
      <c r="E211" s="13"/>
      <c r="F211" s="13"/>
      <c r="G211" s="36"/>
      <c r="H211" s="36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6">
        <v>43752</v>
      </c>
      <c r="U211" s="12" t="s">
        <v>30</v>
      </c>
      <c r="V211" s="17"/>
      <c r="W211" s="17"/>
    </row>
    <row r="212" spans="1:23" ht="30" x14ac:dyDescent="0.25">
      <c r="A212" s="12">
        <v>198</v>
      </c>
      <c r="B212" s="51" t="s">
        <v>369</v>
      </c>
      <c r="C212" s="13" t="s">
        <v>368</v>
      </c>
      <c r="D212" s="13"/>
      <c r="E212" s="13"/>
      <c r="F212" s="13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13"/>
      <c r="T212" s="16">
        <v>43753</v>
      </c>
      <c r="U212" s="12" t="s">
        <v>31</v>
      </c>
      <c r="V212" s="17"/>
      <c r="W212" s="17"/>
    </row>
    <row r="213" spans="1:23" ht="30" x14ac:dyDescent="0.25">
      <c r="A213" s="12">
        <v>199</v>
      </c>
      <c r="B213" s="13" t="s">
        <v>182</v>
      </c>
      <c r="C213" s="13" t="s">
        <v>42</v>
      </c>
      <c r="D213" s="13"/>
      <c r="E213" s="13"/>
      <c r="F213" s="13"/>
      <c r="G213" s="36">
        <v>16</v>
      </c>
      <c r="H213" s="36">
        <v>13</v>
      </c>
      <c r="I213" s="36">
        <f>G213+H213</f>
        <v>29</v>
      </c>
      <c r="J213" s="36">
        <v>20</v>
      </c>
      <c r="K213" s="36">
        <v>12</v>
      </c>
      <c r="L213" s="36">
        <f>J213+K213</f>
        <v>32</v>
      </c>
      <c r="M213" s="36"/>
      <c r="N213" s="36"/>
      <c r="O213" s="36">
        <f>M213+N213</f>
        <v>0</v>
      </c>
      <c r="P213" s="36">
        <f>G213+J213+M213</f>
        <v>36</v>
      </c>
      <c r="Q213" s="36">
        <f>H213+K213+N213</f>
        <v>25</v>
      </c>
      <c r="R213" s="36">
        <f>P213+Q213</f>
        <v>61</v>
      </c>
      <c r="S213" s="13" t="s">
        <v>209</v>
      </c>
      <c r="T213" s="16">
        <v>43754</v>
      </c>
      <c r="U213" s="12" t="s">
        <v>32</v>
      </c>
      <c r="V213" s="17"/>
      <c r="W213" s="17"/>
    </row>
    <row r="214" spans="1:23" ht="23.25" x14ac:dyDescent="0.25">
      <c r="A214" s="12">
        <v>200</v>
      </c>
      <c r="B214" s="51" t="s">
        <v>169</v>
      </c>
      <c r="C214" s="13"/>
      <c r="D214" s="13"/>
      <c r="E214" s="13"/>
      <c r="F214" s="13"/>
      <c r="G214" s="36"/>
      <c r="H214" s="36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6">
        <v>43755</v>
      </c>
      <c r="U214" s="12" t="s">
        <v>33</v>
      </c>
      <c r="V214" s="17"/>
      <c r="W214" s="17"/>
    </row>
    <row r="215" spans="1:23" ht="23.25" x14ac:dyDescent="0.25">
      <c r="A215" s="12">
        <v>201</v>
      </c>
      <c r="B215" s="51" t="s">
        <v>169</v>
      </c>
      <c r="C215" s="13"/>
      <c r="D215" s="13"/>
      <c r="E215" s="13"/>
      <c r="F215" s="13"/>
      <c r="G215" s="36"/>
      <c r="H215" s="36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6">
        <v>43756</v>
      </c>
      <c r="U215" s="12" t="s">
        <v>34</v>
      </c>
      <c r="V215" s="17"/>
      <c r="W215" s="17"/>
    </row>
    <row r="216" spans="1:23" ht="23.25" x14ac:dyDescent="0.25">
      <c r="A216" s="12">
        <v>202</v>
      </c>
      <c r="B216" s="51" t="s">
        <v>169</v>
      </c>
      <c r="C216" s="13"/>
      <c r="D216" s="13"/>
      <c r="E216" s="13"/>
      <c r="F216" s="13"/>
      <c r="G216" s="36"/>
      <c r="H216" s="36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6">
        <v>43757</v>
      </c>
      <c r="U216" s="12" t="s">
        <v>35</v>
      </c>
      <c r="V216" s="17"/>
      <c r="W216" s="17"/>
    </row>
    <row r="217" spans="1:23" ht="23.25" x14ac:dyDescent="0.25">
      <c r="A217" s="32">
        <v>203</v>
      </c>
      <c r="B217" s="35"/>
      <c r="C217" s="33"/>
      <c r="D217" s="33"/>
      <c r="E217" s="33"/>
      <c r="F217" s="33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3"/>
      <c r="T217" s="34">
        <v>43758</v>
      </c>
      <c r="U217" s="32" t="s">
        <v>29</v>
      </c>
      <c r="V217" s="17"/>
      <c r="W217" s="17"/>
    </row>
    <row r="218" spans="1:23" ht="21" x14ac:dyDescent="0.25">
      <c r="A218" s="12">
        <v>204</v>
      </c>
      <c r="B218" s="50"/>
      <c r="C218" s="13"/>
      <c r="D218" s="13"/>
      <c r="E218" s="13"/>
      <c r="F218" s="13"/>
      <c r="G218" s="36"/>
      <c r="H218" s="36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6">
        <v>43759</v>
      </c>
      <c r="U218" s="12" t="s">
        <v>30</v>
      </c>
      <c r="V218" s="17"/>
      <c r="W218" s="17"/>
    </row>
    <row r="219" spans="1:23" ht="23.25" x14ac:dyDescent="0.25">
      <c r="A219" s="12">
        <v>205</v>
      </c>
      <c r="B219" s="51" t="s">
        <v>319</v>
      </c>
      <c r="C219" s="13"/>
      <c r="D219" s="13"/>
      <c r="E219" s="13"/>
      <c r="F219" s="13"/>
      <c r="G219" s="36"/>
      <c r="H219" s="36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6">
        <v>43760</v>
      </c>
      <c r="U219" s="12" t="s">
        <v>31</v>
      </c>
      <c r="V219" s="17"/>
      <c r="W219" s="17"/>
    </row>
    <row r="220" spans="1:23" ht="23.25" x14ac:dyDescent="0.25">
      <c r="A220" s="12">
        <v>206</v>
      </c>
      <c r="B220" s="51" t="s">
        <v>319</v>
      </c>
      <c r="C220" s="13"/>
      <c r="D220" s="13"/>
      <c r="E220" s="13"/>
      <c r="F220" s="13"/>
      <c r="G220" s="36"/>
      <c r="H220" s="36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6">
        <v>43761</v>
      </c>
      <c r="U220" s="12" t="s">
        <v>32</v>
      </c>
      <c r="V220" s="17"/>
      <c r="W220" s="17"/>
    </row>
    <row r="221" spans="1:23" ht="30" x14ac:dyDescent="0.25">
      <c r="A221" s="12">
        <v>207</v>
      </c>
      <c r="B221" s="25" t="s">
        <v>285</v>
      </c>
      <c r="C221" s="13" t="s">
        <v>42</v>
      </c>
      <c r="D221" s="13"/>
      <c r="E221" s="13"/>
      <c r="F221" s="13"/>
      <c r="G221" s="48">
        <v>12</v>
      </c>
      <c r="H221" s="48">
        <v>15</v>
      </c>
      <c r="I221" s="36">
        <f>G221+H221</f>
        <v>27</v>
      </c>
      <c r="J221" s="48">
        <v>17</v>
      </c>
      <c r="K221" s="48">
        <v>21</v>
      </c>
      <c r="L221" s="36">
        <f>J221+K221</f>
        <v>38</v>
      </c>
      <c r="M221" s="36"/>
      <c r="N221" s="36"/>
      <c r="O221" s="36">
        <f>M221+N221</f>
        <v>0</v>
      </c>
      <c r="P221" s="36">
        <f t="shared" ref="P221:Q223" si="3">G221+J221+M221</f>
        <v>29</v>
      </c>
      <c r="Q221" s="36">
        <f t="shared" si="3"/>
        <v>36</v>
      </c>
      <c r="R221" s="36">
        <f>P221+Q221</f>
        <v>65</v>
      </c>
      <c r="S221" s="13" t="s">
        <v>206</v>
      </c>
      <c r="T221" s="16">
        <v>43762</v>
      </c>
      <c r="U221" s="12" t="s">
        <v>33</v>
      </c>
      <c r="V221" s="17"/>
      <c r="W221" s="17"/>
    </row>
    <row r="222" spans="1:23" ht="30" x14ac:dyDescent="0.25">
      <c r="A222" s="12">
        <v>208</v>
      </c>
      <c r="B222" s="13" t="s">
        <v>199</v>
      </c>
      <c r="C222" s="13" t="s">
        <v>42</v>
      </c>
      <c r="D222" s="13"/>
      <c r="E222" s="13"/>
      <c r="F222" s="13"/>
      <c r="G222" s="36">
        <v>12</v>
      </c>
      <c r="H222" s="36">
        <v>14</v>
      </c>
      <c r="I222" s="36">
        <f>G222+H222</f>
        <v>26</v>
      </c>
      <c r="J222" s="36">
        <v>16</v>
      </c>
      <c r="K222" s="36">
        <v>15</v>
      </c>
      <c r="L222" s="36">
        <f>J222+K222</f>
        <v>31</v>
      </c>
      <c r="M222" s="36"/>
      <c r="N222" s="36"/>
      <c r="O222" s="36">
        <f>M222+N222</f>
        <v>0</v>
      </c>
      <c r="P222" s="36">
        <f t="shared" si="3"/>
        <v>28</v>
      </c>
      <c r="Q222" s="36">
        <f t="shared" si="3"/>
        <v>29</v>
      </c>
      <c r="R222" s="36">
        <f>P222+Q222</f>
        <v>57</v>
      </c>
      <c r="S222" s="13" t="s">
        <v>203</v>
      </c>
      <c r="T222" s="16">
        <v>43763</v>
      </c>
      <c r="U222" s="12" t="s">
        <v>34</v>
      </c>
      <c r="V222" s="17"/>
      <c r="W222" s="17"/>
    </row>
    <row r="223" spans="1:23" ht="15" x14ac:dyDescent="0.25">
      <c r="A223" s="12">
        <v>209</v>
      </c>
      <c r="B223" s="13" t="s">
        <v>341</v>
      </c>
      <c r="C223" s="13" t="s">
        <v>42</v>
      </c>
      <c r="D223" s="13"/>
      <c r="E223" s="13"/>
      <c r="F223" s="13"/>
      <c r="G223" s="36">
        <v>14</v>
      </c>
      <c r="H223" s="36">
        <v>15</v>
      </c>
      <c r="I223" s="36">
        <f>G223+H223</f>
        <v>29</v>
      </c>
      <c r="J223" s="36">
        <v>19</v>
      </c>
      <c r="K223" s="36">
        <v>17</v>
      </c>
      <c r="L223" s="36">
        <f>J223+K223</f>
        <v>36</v>
      </c>
      <c r="M223" s="36"/>
      <c r="N223" s="36"/>
      <c r="O223" s="36">
        <f>M223+N223</f>
        <v>0</v>
      </c>
      <c r="P223" s="36">
        <f t="shared" si="3"/>
        <v>33</v>
      </c>
      <c r="Q223" s="36">
        <f t="shared" si="3"/>
        <v>32</v>
      </c>
      <c r="R223" s="36">
        <f>P223+Q223</f>
        <v>65</v>
      </c>
      <c r="S223" s="13"/>
      <c r="T223" s="16">
        <v>43764</v>
      </c>
      <c r="U223" s="12" t="s">
        <v>35</v>
      </c>
      <c r="V223" s="17"/>
      <c r="W223" s="17"/>
    </row>
    <row r="224" spans="1:23" ht="23.25" x14ac:dyDescent="0.25">
      <c r="A224" s="32">
        <v>210</v>
      </c>
      <c r="B224" s="35"/>
      <c r="C224" s="33"/>
      <c r="D224" s="33"/>
      <c r="E224" s="33"/>
      <c r="F224" s="33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3"/>
      <c r="T224" s="34">
        <v>43765</v>
      </c>
      <c r="U224" s="32" t="s">
        <v>29</v>
      </c>
      <c r="V224" s="17"/>
      <c r="W224" s="17"/>
    </row>
    <row r="225" spans="1:23" ht="21" x14ac:dyDescent="0.25">
      <c r="A225" s="12">
        <v>211</v>
      </c>
      <c r="B225" s="50"/>
      <c r="C225" s="13"/>
      <c r="D225" s="13"/>
      <c r="E225" s="13"/>
      <c r="F225" s="13"/>
      <c r="G225" s="36"/>
      <c r="H225" s="36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6">
        <v>43766</v>
      </c>
      <c r="U225" s="12" t="s">
        <v>30</v>
      </c>
      <c r="V225" s="17"/>
      <c r="W225" s="17"/>
    </row>
    <row r="226" spans="1:23" ht="30" x14ac:dyDescent="0.25">
      <c r="A226" s="12">
        <v>212</v>
      </c>
      <c r="B226" s="13" t="s">
        <v>318</v>
      </c>
      <c r="C226" s="13" t="s">
        <v>280</v>
      </c>
      <c r="D226" s="13"/>
      <c r="E226" s="13"/>
      <c r="F226" s="13"/>
      <c r="G226" s="36">
        <v>13</v>
      </c>
      <c r="H226" s="36">
        <v>19</v>
      </c>
      <c r="I226" s="36">
        <f>G226+H226</f>
        <v>32</v>
      </c>
      <c r="J226" s="36">
        <v>19</v>
      </c>
      <c r="K226" s="36">
        <v>21</v>
      </c>
      <c r="L226" s="36">
        <f>J226+K226</f>
        <v>40</v>
      </c>
      <c r="M226" s="36">
        <v>17</v>
      </c>
      <c r="N226" s="36">
        <v>13</v>
      </c>
      <c r="O226" s="36">
        <f>M226+N226</f>
        <v>30</v>
      </c>
      <c r="P226" s="36">
        <f>G226+J226+M226</f>
        <v>49</v>
      </c>
      <c r="Q226" s="36">
        <f>H226+K226+N226</f>
        <v>53</v>
      </c>
      <c r="R226" s="36">
        <f>P226+Q226</f>
        <v>102</v>
      </c>
      <c r="S226" s="13">
        <v>9777727614</v>
      </c>
      <c r="T226" s="16">
        <v>43767</v>
      </c>
      <c r="U226" s="12" t="s">
        <v>31</v>
      </c>
      <c r="V226" s="17"/>
      <c r="W226" s="17"/>
    </row>
    <row r="227" spans="1:23" ht="30" x14ac:dyDescent="0.25">
      <c r="A227" s="12">
        <v>213</v>
      </c>
      <c r="B227" s="13" t="s">
        <v>317</v>
      </c>
      <c r="C227" s="13" t="s">
        <v>280</v>
      </c>
      <c r="D227" s="13"/>
      <c r="E227" s="13"/>
      <c r="F227" s="13"/>
      <c r="G227" s="36">
        <v>3</v>
      </c>
      <c r="H227" s="36">
        <v>4</v>
      </c>
      <c r="I227" s="36">
        <f>G227+H227</f>
        <v>7</v>
      </c>
      <c r="J227" s="36">
        <v>3</v>
      </c>
      <c r="K227" s="36">
        <v>5</v>
      </c>
      <c r="L227" s="36">
        <f>J227+K227</f>
        <v>8</v>
      </c>
      <c r="M227" s="36">
        <v>27</v>
      </c>
      <c r="N227" s="36">
        <v>37</v>
      </c>
      <c r="O227" s="36">
        <f>M227+N227</f>
        <v>64</v>
      </c>
      <c r="P227" s="36">
        <f>G227+J227+M227</f>
        <v>33</v>
      </c>
      <c r="Q227" s="36">
        <f>H227+K227+N227</f>
        <v>46</v>
      </c>
      <c r="R227" s="36">
        <f>P227+Q227</f>
        <v>79</v>
      </c>
      <c r="S227" s="13"/>
      <c r="T227" s="16">
        <v>43768</v>
      </c>
      <c r="U227" s="12" t="s">
        <v>32</v>
      </c>
      <c r="V227" s="17"/>
      <c r="W227" s="17"/>
    </row>
    <row r="228" spans="1:23" ht="23.25" x14ac:dyDescent="0.25">
      <c r="A228" s="12">
        <v>214</v>
      </c>
      <c r="B228" s="51" t="s">
        <v>381</v>
      </c>
      <c r="C228" s="13"/>
      <c r="D228" s="13"/>
      <c r="E228" s="13"/>
      <c r="F228" s="13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13"/>
      <c r="T228" s="16">
        <v>43769</v>
      </c>
      <c r="U228" s="12" t="s">
        <v>33</v>
      </c>
      <c r="V228" s="17"/>
      <c r="W228" s="17"/>
    </row>
    <row r="229" spans="1:23" ht="15" x14ac:dyDescent="0.25">
      <c r="A229" s="12">
        <v>215</v>
      </c>
      <c r="T229" s="16">
        <v>43770</v>
      </c>
      <c r="U229" s="12" t="s">
        <v>34</v>
      </c>
      <c r="V229" s="17"/>
      <c r="W229" s="17"/>
    </row>
    <row r="230" spans="1:23" ht="15" x14ac:dyDescent="0.25">
      <c r="A230" s="12">
        <v>216</v>
      </c>
      <c r="T230" s="16">
        <v>43771</v>
      </c>
      <c r="U230" s="12" t="s">
        <v>35</v>
      </c>
      <c r="V230" s="17"/>
      <c r="W230" s="17"/>
    </row>
    <row r="231" spans="1:23" ht="23.25" x14ac:dyDescent="0.25">
      <c r="A231" s="32">
        <v>217</v>
      </c>
      <c r="B231" s="35"/>
      <c r="C231" s="33"/>
      <c r="D231" s="33"/>
      <c r="E231" s="33"/>
      <c r="F231" s="33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3"/>
      <c r="T231" s="34">
        <v>43772</v>
      </c>
      <c r="U231" s="32" t="s">
        <v>29</v>
      </c>
      <c r="V231" s="17"/>
      <c r="W231" s="17"/>
    </row>
    <row r="232" spans="1:23" ht="21" x14ac:dyDescent="0.25">
      <c r="A232" s="12">
        <v>218</v>
      </c>
      <c r="B232" s="50"/>
      <c r="C232" s="13"/>
      <c r="D232" s="13"/>
      <c r="E232" s="13"/>
      <c r="F232" s="13"/>
      <c r="G232" s="36"/>
      <c r="H232" s="36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6">
        <v>43773</v>
      </c>
      <c r="U232" s="12" t="s">
        <v>30</v>
      </c>
      <c r="V232" s="17"/>
      <c r="W232" s="17"/>
    </row>
    <row r="233" spans="1:23" ht="30" x14ac:dyDescent="0.25">
      <c r="A233" s="46">
        <v>219</v>
      </c>
      <c r="B233" s="47" t="s">
        <v>183</v>
      </c>
      <c r="C233" s="47" t="s">
        <v>42</v>
      </c>
      <c r="D233" s="47"/>
      <c r="E233" s="47"/>
      <c r="F233" s="47"/>
      <c r="G233" s="48">
        <v>11</v>
      </c>
      <c r="H233" s="48">
        <v>14</v>
      </c>
      <c r="I233" s="48">
        <f>G233+H233</f>
        <v>25</v>
      </c>
      <c r="J233" s="48">
        <v>15</v>
      </c>
      <c r="K233" s="48">
        <v>16</v>
      </c>
      <c r="L233" s="48">
        <f>J233+K233</f>
        <v>31</v>
      </c>
      <c r="M233" s="48"/>
      <c r="N233" s="48"/>
      <c r="O233" s="48">
        <f>M233+N233</f>
        <v>0</v>
      </c>
      <c r="P233" s="48">
        <f>G233+J233+M233</f>
        <v>26</v>
      </c>
      <c r="Q233" s="48">
        <f>H233+K233+N233</f>
        <v>30</v>
      </c>
      <c r="R233" s="48">
        <f>P233+Q233</f>
        <v>56</v>
      </c>
      <c r="S233" s="47" t="s">
        <v>357</v>
      </c>
      <c r="T233" s="49">
        <v>43774</v>
      </c>
      <c r="U233" s="12" t="s">
        <v>31</v>
      </c>
      <c r="V233" s="17"/>
      <c r="W233" s="17"/>
    </row>
    <row r="234" spans="1:23" ht="23.25" x14ac:dyDescent="0.25">
      <c r="A234" s="12">
        <v>220</v>
      </c>
      <c r="B234" s="51" t="s">
        <v>344</v>
      </c>
      <c r="C234" s="13"/>
      <c r="D234" s="13"/>
      <c r="E234" s="13"/>
      <c r="F234" s="13"/>
      <c r="G234" s="36"/>
      <c r="H234" s="36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6">
        <v>43775</v>
      </c>
      <c r="U234" s="12" t="s">
        <v>32</v>
      </c>
      <c r="V234" s="17"/>
      <c r="W234" s="17"/>
    </row>
    <row r="235" spans="1:23" ht="15" x14ac:dyDescent="0.25">
      <c r="A235" s="12">
        <v>221</v>
      </c>
      <c r="T235" s="16">
        <v>43776</v>
      </c>
      <c r="U235" s="12" t="s">
        <v>33</v>
      </c>
      <c r="V235" s="17"/>
      <c r="W235" s="17"/>
    </row>
    <row r="236" spans="1:23" ht="15" x14ac:dyDescent="0.25">
      <c r="A236" s="12">
        <v>222</v>
      </c>
      <c r="T236" s="16">
        <v>43777</v>
      </c>
      <c r="U236" s="12" t="s">
        <v>34</v>
      </c>
      <c r="V236" s="17"/>
      <c r="W236" s="17"/>
    </row>
    <row r="237" spans="1:23" ht="15" x14ac:dyDescent="0.25">
      <c r="A237" s="12">
        <v>223</v>
      </c>
      <c r="T237" s="16">
        <v>43778</v>
      </c>
      <c r="U237" s="12" t="s">
        <v>35</v>
      </c>
      <c r="V237" s="17"/>
      <c r="W237" s="17"/>
    </row>
    <row r="238" spans="1:23" ht="23.25" x14ac:dyDescent="0.25">
      <c r="A238" s="32">
        <v>224</v>
      </c>
      <c r="B238" s="35"/>
      <c r="C238" s="33"/>
      <c r="D238" s="33"/>
      <c r="E238" s="33"/>
      <c r="F238" s="33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3"/>
      <c r="T238" s="34">
        <v>43779</v>
      </c>
      <c r="U238" s="32" t="s">
        <v>29</v>
      </c>
      <c r="V238" s="17"/>
      <c r="W238" s="17"/>
    </row>
    <row r="239" spans="1:23" ht="21" x14ac:dyDescent="0.25">
      <c r="A239" s="12">
        <v>225</v>
      </c>
      <c r="B239" s="50"/>
      <c r="C239" s="13"/>
      <c r="D239" s="13"/>
      <c r="E239" s="13"/>
      <c r="F239" s="13"/>
      <c r="G239" s="36"/>
      <c r="H239" s="36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6">
        <v>43780</v>
      </c>
      <c r="U239" s="12" t="s">
        <v>30</v>
      </c>
      <c r="V239" s="17"/>
      <c r="W239" s="17"/>
    </row>
    <row r="240" spans="1:23" ht="15" x14ac:dyDescent="0.25">
      <c r="A240" s="12">
        <v>226</v>
      </c>
      <c r="T240" s="16">
        <v>43781</v>
      </c>
      <c r="U240" s="12" t="s">
        <v>31</v>
      </c>
      <c r="V240" s="17"/>
      <c r="W240" s="17"/>
    </row>
    <row r="241" spans="1:23" ht="15" x14ac:dyDescent="0.25">
      <c r="A241" s="12">
        <v>227</v>
      </c>
      <c r="B241" s="11" t="s">
        <v>255</v>
      </c>
      <c r="C241" s="13" t="s">
        <v>76</v>
      </c>
      <c r="D241" s="13"/>
      <c r="E241" s="13"/>
      <c r="F241" s="13"/>
      <c r="G241" s="36">
        <v>0</v>
      </c>
      <c r="H241" s="36">
        <v>0</v>
      </c>
      <c r="I241" s="36">
        <f>G241+H241</f>
        <v>0</v>
      </c>
      <c r="J241" s="36">
        <v>0</v>
      </c>
      <c r="K241" s="36">
        <v>0</v>
      </c>
      <c r="L241" s="36">
        <f>J241+K241</f>
        <v>0</v>
      </c>
      <c r="M241" s="36">
        <v>0</v>
      </c>
      <c r="N241" s="36">
        <v>86</v>
      </c>
      <c r="O241" s="36">
        <f>M241+N241</f>
        <v>86</v>
      </c>
      <c r="P241" s="36">
        <f>G241+J241+M241</f>
        <v>0</v>
      </c>
      <c r="Q241" s="36">
        <f>H241+K241+N241</f>
        <v>86</v>
      </c>
      <c r="R241" s="36">
        <f>P241+Q241</f>
        <v>86</v>
      </c>
      <c r="S241" s="13">
        <v>9338441973</v>
      </c>
      <c r="T241" s="16">
        <v>43782</v>
      </c>
      <c r="U241" s="12" t="s">
        <v>32</v>
      </c>
      <c r="V241" s="17"/>
      <c r="W241" s="17"/>
    </row>
    <row r="242" spans="1:23" ht="15" x14ac:dyDescent="0.25">
      <c r="A242" s="12">
        <v>228</v>
      </c>
      <c r="B242" s="13" t="s">
        <v>197</v>
      </c>
      <c r="C242" s="13" t="s">
        <v>42</v>
      </c>
      <c r="D242" s="13"/>
      <c r="E242" s="13"/>
      <c r="F242" s="13"/>
      <c r="G242" s="36">
        <v>11</v>
      </c>
      <c r="H242" s="36">
        <v>15</v>
      </c>
      <c r="I242" s="36">
        <f>G242+H242</f>
        <v>26</v>
      </c>
      <c r="J242" s="36">
        <v>15</v>
      </c>
      <c r="K242" s="36">
        <v>17</v>
      </c>
      <c r="L242" s="36">
        <f>J242+K242</f>
        <v>32</v>
      </c>
      <c r="M242" s="36"/>
      <c r="N242" s="36"/>
      <c r="O242" s="36">
        <f>M242+N242</f>
        <v>0</v>
      </c>
      <c r="P242" s="36">
        <f>G242+J242+M242</f>
        <v>26</v>
      </c>
      <c r="Q242" s="36">
        <f>H242+K242+N242</f>
        <v>32</v>
      </c>
      <c r="R242" s="36">
        <f>P242+Q242</f>
        <v>58</v>
      </c>
      <c r="S242" s="13"/>
      <c r="T242" s="16">
        <v>43783</v>
      </c>
      <c r="U242" s="12" t="s">
        <v>33</v>
      </c>
      <c r="V242" s="17"/>
      <c r="W242" s="17"/>
    </row>
    <row r="243" spans="1:23" ht="30" x14ac:dyDescent="0.25">
      <c r="A243" s="12">
        <v>229</v>
      </c>
      <c r="B243" s="51" t="s">
        <v>373</v>
      </c>
      <c r="C243" s="13" t="s">
        <v>368</v>
      </c>
      <c r="D243" s="13"/>
      <c r="E243" s="13"/>
      <c r="F243" s="13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13"/>
      <c r="T243" s="16">
        <v>43784</v>
      </c>
      <c r="U243" s="12" t="s">
        <v>34</v>
      </c>
      <c r="V243" s="17"/>
      <c r="W243" s="17"/>
    </row>
    <row r="244" spans="1:23" ht="45" x14ac:dyDescent="0.25">
      <c r="A244" s="12">
        <v>230</v>
      </c>
      <c r="B244" s="11" t="s">
        <v>193</v>
      </c>
      <c r="C244" s="13" t="s">
        <v>42</v>
      </c>
      <c r="D244" s="13"/>
      <c r="E244" s="13"/>
      <c r="F244" s="13"/>
      <c r="G244" s="36">
        <v>18</v>
      </c>
      <c r="H244" s="36">
        <v>14</v>
      </c>
      <c r="I244" s="36">
        <f>G244+H244</f>
        <v>32</v>
      </c>
      <c r="J244" s="36">
        <v>21</v>
      </c>
      <c r="K244" s="36">
        <v>15</v>
      </c>
      <c r="L244" s="36">
        <f>J244+K244</f>
        <v>36</v>
      </c>
      <c r="M244" s="36"/>
      <c r="N244" s="36"/>
      <c r="O244" s="36">
        <f>M244+N244</f>
        <v>0</v>
      </c>
      <c r="P244" s="36">
        <f>G244+J244+M244</f>
        <v>39</v>
      </c>
      <c r="Q244" s="36">
        <f>H244+K244+N244</f>
        <v>29</v>
      </c>
      <c r="R244" s="36">
        <f>P244+Q244</f>
        <v>68</v>
      </c>
      <c r="S244" s="13" t="s">
        <v>350</v>
      </c>
      <c r="T244" s="16">
        <v>43785</v>
      </c>
      <c r="U244" s="12" t="s">
        <v>35</v>
      </c>
      <c r="V244" s="17"/>
      <c r="W244" s="17"/>
    </row>
    <row r="245" spans="1:23" ht="23.25" x14ac:dyDescent="0.25">
      <c r="A245" s="32">
        <v>231</v>
      </c>
      <c r="B245" s="35"/>
      <c r="C245" s="33"/>
      <c r="D245" s="33"/>
      <c r="E245" s="33"/>
      <c r="F245" s="33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3"/>
      <c r="T245" s="34">
        <v>43786</v>
      </c>
      <c r="U245" s="32" t="s">
        <v>29</v>
      </c>
      <c r="V245" s="17"/>
      <c r="W245" s="17"/>
    </row>
    <row r="246" spans="1:23" ht="21" x14ac:dyDescent="0.25">
      <c r="A246" s="12">
        <v>232</v>
      </c>
      <c r="B246" s="50"/>
      <c r="C246" s="13"/>
      <c r="D246" s="13"/>
      <c r="E246" s="13"/>
      <c r="F246" s="13"/>
      <c r="G246" s="36"/>
      <c r="H246" s="36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6">
        <v>43787</v>
      </c>
      <c r="U246" s="12" t="s">
        <v>30</v>
      </c>
      <c r="V246" s="17"/>
      <c r="W246" s="17"/>
    </row>
    <row r="247" spans="1:23" ht="15" x14ac:dyDescent="0.25">
      <c r="A247" s="12">
        <v>233</v>
      </c>
      <c r="B247" s="13" t="s">
        <v>200</v>
      </c>
      <c r="C247" s="13" t="s">
        <v>42</v>
      </c>
      <c r="D247" s="13"/>
      <c r="E247" s="13"/>
      <c r="F247" s="13"/>
      <c r="G247" s="36">
        <v>11</v>
      </c>
      <c r="H247" s="36">
        <v>13</v>
      </c>
      <c r="I247" s="36">
        <f>G247+H247</f>
        <v>24</v>
      </c>
      <c r="J247" s="36">
        <v>15</v>
      </c>
      <c r="K247" s="36">
        <v>15</v>
      </c>
      <c r="L247" s="36">
        <f>J247+K247</f>
        <v>30</v>
      </c>
      <c r="M247" s="36"/>
      <c r="N247" s="36"/>
      <c r="O247" s="36">
        <f>M247+N247</f>
        <v>0</v>
      </c>
      <c r="P247" s="36">
        <f>G247+J247+M247</f>
        <v>26</v>
      </c>
      <c r="Q247" s="36">
        <f>H247+K247+N247</f>
        <v>28</v>
      </c>
      <c r="R247" s="36">
        <f>P247+Q247</f>
        <v>54</v>
      </c>
      <c r="S247" s="13">
        <v>8763065132</v>
      </c>
      <c r="T247" s="16">
        <v>43788</v>
      </c>
      <c r="U247" s="12" t="s">
        <v>31</v>
      </c>
      <c r="V247" s="17"/>
      <c r="W247" s="17"/>
    </row>
    <row r="248" spans="1:23" ht="15" x14ac:dyDescent="0.25">
      <c r="A248" s="12">
        <v>234</v>
      </c>
      <c r="T248" s="16">
        <v>43789</v>
      </c>
      <c r="U248" s="12" t="s">
        <v>32</v>
      </c>
      <c r="V248" s="17"/>
      <c r="W248" s="17"/>
    </row>
    <row r="249" spans="1:23" ht="23.25" x14ac:dyDescent="0.25">
      <c r="A249" s="12">
        <v>235</v>
      </c>
      <c r="B249" s="51" t="s">
        <v>366</v>
      </c>
      <c r="C249" s="13"/>
      <c r="D249" s="13"/>
      <c r="E249" s="13"/>
      <c r="F249" s="13"/>
      <c r="G249" s="36"/>
      <c r="H249" s="36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6">
        <v>43790</v>
      </c>
      <c r="U249" s="12" t="s">
        <v>33</v>
      </c>
      <c r="V249" s="17"/>
      <c r="W249" s="17"/>
    </row>
    <row r="250" spans="1:23" ht="23.25" x14ac:dyDescent="0.25">
      <c r="A250" s="12">
        <v>236</v>
      </c>
      <c r="B250" s="51" t="s">
        <v>365</v>
      </c>
      <c r="C250" s="13"/>
      <c r="D250" s="13"/>
      <c r="E250" s="13"/>
      <c r="F250" s="13"/>
      <c r="G250" s="36"/>
      <c r="H250" s="36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6">
        <v>43791</v>
      </c>
      <c r="U250" s="12" t="s">
        <v>34</v>
      </c>
      <c r="V250" s="17"/>
      <c r="W250" s="17"/>
    </row>
    <row r="251" spans="1:23" ht="15" x14ac:dyDescent="0.25">
      <c r="A251" s="12">
        <v>237</v>
      </c>
      <c r="B251" s="13" t="s">
        <v>180</v>
      </c>
      <c r="C251" s="13" t="s">
        <v>42</v>
      </c>
      <c r="D251" s="13"/>
      <c r="E251" s="13"/>
      <c r="F251" s="13"/>
      <c r="G251" s="36">
        <v>17</v>
      </c>
      <c r="H251" s="36">
        <v>14</v>
      </c>
      <c r="I251" s="36">
        <f>G251+H251</f>
        <v>31</v>
      </c>
      <c r="J251" s="36">
        <v>21</v>
      </c>
      <c r="K251" s="36">
        <v>16</v>
      </c>
      <c r="L251" s="36">
        <f>J251+K251</f>
        <v>37</v>
      </c>
      <c r="M251" s="36"/>
      <c r="N251" s="36"/>
      <c r="O251" s="36">
        <f>M251+N251</f>
        <v>0</v>
      </c>
      <c r="P251" s="36">
        <f>G251+J251+M251</f>
        <v>38</v>
      </c>
      <c r="Q251" s="36">
        <f>H251+K251+N251</f>
        <v>30</v>
      </c>
      <c r="R251" s="36">
        <f>P251+Q251</f>
        <v>68</v>
      </c>
      <c r="S251" s="13"/>
      <c r="T251" s="16">
        <v>43792</v>
      </c>
      <c r="U251" s="12" t="s">
        <v>35</v>
      </c>
      <c r="V251" s="17"/>
      <c r="W251" s="17"/>
    </row>
    <row r="252" spans="1:23" ht="23.25" x14ac:dyDescent="0.25">
      <c r="A252" s="32">
        <v>238</v>
      </c>
      <c r="B252" s="35"/>
      <c r="C252" s="33"/>
      <c r="D252" s="33"/>
      <c r="E252" s="33"/>
      <c r="F252" s="33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3"/>
      <c r="T252" s="34">
        <v>43793</v>
      </c>
      <c r="U252" s="32" t="s">
        <v>29</v>
      </c>
    </row>
    <row r="253" spans="1:23" ht="21" x14ac:dyDescent="0.25">
      <c r="A253" s="12">
        <v>239</v>
      </c>
      <c r="B253" s="50"/>
      <c r="C253" s="13"/>
      <c r="D253" s="13"/>
      <c r="E253" s="13"/>
      <c r="F253" s="13"/>
      <c r="G253" s="36"/>
      <c r="H253" s="36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6">
        <v>43794</v>
      </c>
      <c r="U253" s="12" t="s">
        <v>30</v>
      </c>
    </row>
    <row r="254" spans="1:23" ht="15" x14ac:dyDescent="0.25">
      <c r="A254" s="12">
        <v>240</v>
      </c>
      <c r="B254" s="13"/>
      <c r="C254" s="13"/>
      <c r="D254" s="13"/>
      <c r="E254" s="13"/>
      <c r="F254" s="13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13"/>
      <c r="T254" s="16">
        <v>43795</v>
      </c>
      <c r="U254" s="12" t="s">
        <v>31</v>
      </c>
    </row>
    <row r="255" spans="1:23" ht="15" x14ac:dyDescent="0.25">
      <c r="A255" s="12">
        <v>241</v>
      </c>
      <c r="T255" s="16">
        <v>43796</v>
      </c>
      <c r="U255" s="12" t="s">
        <v>32</v>
      </c>
    </row>
    <row r="256" spans="1:23" ht="15" x14ac:dyDescent="0.25">
      <c r="A256" s="12">
        <v>242</v>
      </c>
      <c r="T256" s="16">
        <v>43797</v>
      </c>
      <c r="U256" s="12" t="s">
        <v>33</v>
      </c>
    </row>
    <row r="257" spans="1:21" ht="23.25" x14ac:dyDescent="0.25">
      <c r="A257" s="12">
        <v>243</v>
      </c>
      <c r="B257" s="51" t="s">
        <v>381</v>
      </c>
      <c r="C257" s="13"/>
      <c r="D257" s="13"/>
      <c r="E257" s="13"/>
      <c r="F257" s="13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13"/>
      <c r="T257" s="16">
        <v>43798</v>
      </c>
      <c r="U257" s="12" t="s">
        <v>34</v>
      </c>
    </row>
    <row r="258" spans="1:21" ht="23.25" x14ac:dyDescent="0.25">
      <c r="A258" s="12">
        <v>244</v>
      </c>
      <c r="B258" s="51" t="s">
        <v>367</v>
      </c>
      <c r="C258" s="13"/>
      <c r="D258" s="13"/>
      <c r="E258" s="13"/>
      <c r="F258" s="13"/>
      <c r="G258" s="36"/>
      <c r="H258" s="36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6">
        <v>43799</v>
      </c>
      <c r="U258" s="12" t="s">
        <v>35</v>
      </c>
    </row>
    <row r="259" spans="1:21" ht="23.25" x14ac:dyDescent="0.25">
      <c r="A259" s="32">
        <v>245</v>
      </c>
      <c r="B259" s="35"/>
      <c r="C259" s="33"/>
      <c r="D259" s="33"/>
      <c r="E259" s="33"/>
      <c r="F259" s="33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3"/>
      <c r="T259" s="34">
        <v>43800</v>
      </c>
      <c r="U259" s="32" t="s">
        <v>29</v>
      </c>
    </row>
    <row r="260" spans="1:21" ht="21" x14ac:dyDescent="0.25">
      <c r="A260" s="12">
        <v>246</v>
      </c>
      <c r="B260" s="50"/>
      <c r="C260" s="13"/>
      <c r="D260" s="13"/>
      <c r="E260" s="13"/>
      <c r="F260" s="13"/>
      <c r="G260" s="36"/>
      <c r="H260" s="36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6">
        <v>43801</v>
      </c>
      <c r="U260" s="12" t="s">
        <v>30</v>
      </c>
    </row>
    <row r="261" spans="1:21" ht="15" x14ac:dyDescent="0.25">
      <c r="A261" s="12">
        <v>247</v>
      </c>
      <c r="B261" s="13" t="s">
        <v>324</v>
      </c>
      <c r="C261" s="13" t="s">
        <v>42</v>
      </c>
      <c r="D261" s="13"/>
      <c r="E261" s="13"/>
      <c r="F261" s="13"/>
      <c r="G261" s="36">
        <v>16</v>
      </c>
      <c r="H261" s="36">
        <v>14</v>
      </c>
      <c r="I261" s="36">
        <f>G261+H261</f>
        <v>30</v>
      </c>
      <c r="J261" s="36">
        <v>21</v>
      </c>
      <c r="K261" s="36">
        <v>17</v>
      </c>
      <c r="L261" s="36">
        <f>J261+K261</f>
        <v>38</v>
      </c>
      <c r="M261" s="36"/>
      <c r="N261" s="36"/>
      <c r="O261" s="36">
        <f>M261+N261</f>
        <v>0</v>
      </c>
      <c r="P261" s="36">
        <f>G261+J261+M261</f>
        <v>37</v>
      </c>
      <c r="Q261" s="36">
        <f>H261+K261+N261</f>
        <v>31</v>
      </c>
      <c r="R261" s="36">
        <f>P261+Q261</f>
        <v>68</v>
      </c>
      <c r="S261" s="13"/>
      <c r="T261" s="16">
        <v>43802</v>
      </c>
      <c r="U261" s="12" t="s">
        <v>31</v>
      </c>
    </row>
    <row r="262" spans="1:21" ht="15" x14ac:dyDescent="0.25">
      <c r="A262" s="12">
        <v>248</v>
      </c>
      <c r="T262" s="16">
        <v>43803</v>
      </c>
      <c r="U262" s="12" t="s">
        <v>32</v>
      </c>
    </row>
    <row r="263" spans="1:21" ht="15" x14ac:dyDescent="0.25">
      <c r="A263" s="12">
        <v>249</v>
      </c>
      <c r="T263" s="16">
        <v>43804</v>
      </c>
      <c r="U263" s="12" t="s">
        <v>33</v>
      </c>
    </row>
    <row r="264" spans="1:21" ht="15" x14ac:dyDescent="0.25">
      <c r="A264" s="12">
        <v>250</v>
      </c>
      <c r="T264" s="16">
        <v>43805</v>
      </c>
      <c r="U264" s="12" t="s">
        <v>34</v>
      </c>
    </row>
    <row r="265" spans="1:21" ht="15" x14ac:dyDescent="0.25">
      <c r="A265" s="12">
        <v>251</v>
      </c>
      <c r="T265" s="16">
        <v>43806</v>
      </c>
      <c r="U265" s="12" t="s">
        <v>35</v>
      </c>
    </row>
    <row r="266" spans="1:21" ht="23.25" x14ac:dyDescent="0.25">
      <c r="A266" s="32">
        <v>252</v>
      </c>
      <c r="B266" s="35"/>
      <c r="C266" s="33"/>
      <c r="D266" s="33"/>
      <c r="E266" s="33"/>
      <c r="F266" s="33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3"/>
      <c r="T266" s="34">
        <v>43807</v>
      </c>
      <c r="U266" s="32" t="s">
        <v>29</v>
      </c>
    </row>
    <row r="267" spans="1:21" ht="21" x14ac:dyDescent="0.25">
      <c r="A267" s="12">
        <v>253</v>
      </c>
      <c r="B267" s="50"/>
      <c r="C267" s="13"/>
      <c r="D267" s="13"/>
      <c r="E267" s="13"/>
      <c r="F267" s="13"/>
      <c r="G267" s="36"/>
      <c r="H267" s="36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6">
        <v>43808</v>
      </c>
      <c r="U267" s="12" t="s">
        <v>30</v>
      </c>
    </row>
    <row r="268" spans="1:21" ht="15" x14ac:dyDescent="0.25">
      <c r="A268" s="12">
        <v>254</v>
      </c>
      <c r="T268" s="16">
        <v>43809</v>
      </c>
      <c r="U268" s="12" t="s">
        <v>31</v>
      </c>
    </row>
    <row r="269" spans="1:21" ht="15" x14ac:dyDescent="0.25">
      <c r="A269" s="12">
        <v>255</v>
      </c>
      <c r="B269" s="13" t="s">
        <v>387</v>
      </c>
      <c r="C269" s="13" t="s">
        <v>76</v>
      </c>
      <c r="D269" s="13"/>
      <c r="E269" s="13"/>
      <c r="F269" s="13"/>
      <c r="G269" s="36">
        <v>0</v>
      </c>
      <c r="H269" s="36">
        <v>0</v>
      </c>
      <c r="I269" s="36">
        <f>G269+H269</f>
        <v>0</v>
      </c>
      <c r="J269" s="36">
        <v>0</v>
      </c>
      <c r="K269" s="36">
        <v>0</v>
      </c>
      <c r="L269" s="36">
        <f>J269+K269</f>
        <v>0</v>
      </c>
      <c r="M269" s="36">
        <v>119</v>
      </c>
      <c r="N269" s="36">
        <v>0</v>
      </c>
      <c r="O269" s="36">
        <f>M269+N269</f>
        <v>119</v>
      </c>
      <c r="P269" s="36">
        <f>G269+J269+M269</f>
        <v>119</v>
      </c>
      <c r="Q269" s="36">
        <f>H269+K269+N269</f>
        <v>0</v>
      </c>
      <c r="R269" s="36">
        <f>P269+Q269</f>
        <v>119</v>
      </c>
      <c r="S269" s="13"/>
      <c r="T269" s="16">
        <v>43810</v>
      </c>
      <c r="U269" s="12" t="s">
        <v>32</v>
      </c>
    </row>
    <row r="270" spans="1:21" ht="30" x14ac:dyDescent="0.25">
      <c r="A270" s="12">
        <v>256</v>
      </c>
      <c r="B270" s="13" t="s">
        <v>388</v>
      </c>
      <c r="C270" s="13" t="s">
        <v>280</v>
      </c>
      <c r="D270" s="13"/>
      <c r="E270" s="13"/>
      <c r="F270" s="13"/>
      <c r="G270" s="36">
        <v>6</v>
      </c>
      <c r="H270" s="36">
        <v>9</v>
      </c>
      <c r="I270" s="36">
        <f>G270+H270</f>
        <v>15</v>
      </c>
      <c r="J270" s="36">
        <v>7</v>
      </c>
      <c r="K270" s="36">
        <v>9</v>
      </c>
      <c r="L270" s="36">
        <f>J270+K270</f>
        <v>16</v>
      </c>
      <c r="M270" s="36">
        <v>0</v>
      </c>
      <c r="N270" s="36">
        <v>44</v>
      </c>
      <c r="O270" s="36">
        <f>M270+N270</f>
        <v>44</v>
      </c>
      <c r="P270" s="36">
        <f>G270+J270+M270</f>
        <v>13</v>
      </c>
      <c r="Q270" s="36">
        <f>H270+K270+N270</f>
        <v>62</v>
      </c>
      <c r="R270" s="36">
        <f>P270+Q270</f>
        <v>75</v>
      </c>
      <c r="S270" s="13"/>
      <c r="T270" s="16">
        <v>43811</v>
      </c>
      <c r="U270" s="12" t="s">
        <v>33</v>
      </c>
    </row>
    <row r="271" spans="1:21" ht="15" x14ac:dyDescent="0.25">
      <c r="A271" s="12">
        <v>257</v>
      </c>
      <c r="B271" s="11" t="s">
        <v>238</v>
      </c>
      <c r="C271" s="13" t="s">
        <v>76</v>
      </c>
      <c r="D271" s="13"/>
      <c r="E271" s="13"/>
      <c r="F271" s="13"/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6">
        <v>0</v>
      </c>
      <c r="M271" s="36">
        <v>69</v>
      </c>
      <c r="N271" s="36">
        <v>54</v>
      </c>
      <c r="O271" s="36">
        <v>123</v>
      </c>
      <c r="P271" s="36">
        <v>69</v>
      </c>
      <c r="Q271" s="36">
        <v>54</v>
      </c>
      <c r="R271" s="36">
        <v>123</v>
      </c>
      <c r="S271" s="13">
        <v>9439276233</v>
      </c>
      <c r="T271" s="16">
        <v>43812</v>
      </c>
      <c r="U271" s="12" t="s">
        <v>34</v>
      </c>
    </row>
    <row r="272" spans="1:21" ht="15" x14ac:dyDescent="0.25">
      <c r="A272" s="12">
        <v>258</v>
      </c>
      <c r="T272" s="16">
        <v>43813</v>
      </c>
      <c r="U272" s="12" t="s">
        <v>35</v>
      </c>
    </row>
    <row r="273" spans="1:21" ht="30" x14ac:dyDescent="0.25">
      <c r="A273" s="32">
        <v>259</v>
      </c>
      <c r="B273" s="35" t="s">
        <v>372</v>
      </c>
      <c r="C273" s="33" t="s">
        <v>368</v>
      </c>
      <c r="D273" s="33"/>
      <c r="E273" s="33"/>
      <c r="F273" s="33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3"/>
      <c r="T273" s="34">
        <v>43814</v>
      </c>
      <c r="U273" s="32" t="s">
        <v>29</v>
      </c>
    </row>
    <row r="274" spans="1:21" ht="21" x14ac:dyDescent="0.25">
      <c r="A274" s="12">
        <v>260</v>
      </c>
      <c r="B274" s="50"/>
      <c r="C274" s="13"/>
      <c r="D274" s="13"/>
      <c r="E274" s="13"/>
      <c r="F274" s="13"/>
      <c r="G274" s="36"/>
      <c r="H274" s="36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6">
        <v>43815</v>
      </c>
      <c r="U274" s="12" t="s">
        <v>30</v>
      </c>
    </row>
    <row r="275" spans="1:21" ht="30" x14ac:dyDescent="0.25">
      <c r="A275" s="12">
        <v>261</v>
      </c>
      <c r="B275" s="13" t="s">
        <v>225</v>
      </c>
      <c r="C275" s="13" t="s">
        <v>76</v>
      </c>
      <c r="D275" s="13"/>
      <c r="E275" s="13"/>
      <c r="F275" s="13"/>
      <c r="G275" s="36">
        <v>0</v>
      </c>
      <c r="H275" s="36">
        <v>0</v>
      </c>
      <c r="I275" s="36">
        <f>G275+H275</f>
        <v>0</v>
      </c>
      <c r="J275" s="36">
        <v>0</v>
      </c>
      <c r="K275" s="36">
        <v>0</v>
      </c>
      <c r="L275" s="36">
        <f>J275+K275</f>
        <v>0</v>
      </c>
      <c r="M275" s="36">
        <v>61</v>
      </c>
      <c r="N275" s="36">
        <v>59</v>
      </c>
      <c r="O275" s="36">
        <f>M275+N275</f>
        <v>120</v>
      </c>
      <c r="P275" s="36">
        <f>G275+J275+M275</f>
        <v>61</v>
      </c>
      <c r="Q275" s="36">
        <f>H275+K275+N275</f>
        <v>59</v>
      </c>
      <c r="R275" s="36">
        <f>P275+Q275</f>
        <v>120</v>
      </c>
      <c r="S275" s="13" t="s">
        <v>226</v>
      </c>
      <c r="T275" s="16">
        <v>43816</v>
      </c>
      <c r="U275" s="12" t="s">
        <v>31</v>
      </c>
    </row>
    <row r="276" spans="1:21" ht="15" x14ac:dyDescent="0.25">
      <c r="A276" s="12">
        <v>262</v>
      </c>
      <c r="B276" s="13" t="s">
        <v>267</v>
      </c>
      <c r="C276" s="13" t="s">
        <v>76</v>
      </c>
      <c r="D276" s="13"/>
      <c r="E276" s="13"/>
      <c r="F276" s="13"/>
      <c r="G276" s="36">
        <v>0</v>
      </c>
      <c r="H276" s="36">
        <v>0</v>
      </c>
      <c r="I276" s="36">
        <f>G276+H276</f>
        <v>0</v>
      </c>
      <c r="J276" s="36">
        <v>0</v>
      </c>
      <c r="K276" s="36">
        <v>0</v>
      </c>
      <c r="L276" s="36">
        <f>J276+K276</f>
        <v>0</v>
      </c>
      <c r="M276" s="36">
        <v>68</v>
      </c>
      <c r="N276" s="36">
        <v>56</v>
      </c>
      <c r="O276" s="36">
        <f>M276+N276</f>
        <v>124</v>
      </c>
      <c r="P276" s="36">
        <f>G276+J276+M276</f>
        <v>68</v>
      </c>
      <c r="Q276" s="36">
        <f>H276+K276+N276</f>
        <v>56</v>
      </c>
      <c r="R276" s="36">
        <f>P276+Q276</f>
        <v>124</v>
      </c>
      <c r="S276" s="13">
        <v>9938255694</v>
      </c>
      <c r="T276" s="16">
        <v>43817</v>
      </c>
      <c r="U276" s="12" t="s">
        <v>32</v>
      </c>
    </row>
    <row r="277" spans="1:21" ht="15" x14ac:dyDescent="0.25">
      <c r="A277" s="12">
        <v>263</v>
      </c>
      <c r="T277" s="16">
        <v>43818</v>
      </c>
      <c r="U277" s="12" t="s">
        <v>33</v>
      </c>
    </row>
    <row r="278" spans="1:21" ht="15" x14ac:dyDescent="0.25">
      <c r="A278" s="12">
        <v>264</v>
      </c>
      <c r="T278" s="16">
        <v>43819</v>
      </c>
      <c r="U278" s="12" t="s">
        <v>34</v>
      </c>
    </row>
    <row r="279" spans="1:21" ht="15" x14ac:dyDescent="0.25">
      <c r="A279" s="12">
        <v>265</v>
      </c>
      <c r="T279" s="16">
        <v>43820</v>
      </c>
      <c r="U279" s="12" t="s">
        <v>35</v>
      </c>
    </row>
    <row r="280" spans="1:21" ht="23.25" x14ac:dyDescent="0.25">
      <c r="A280" s="32">
        <v>266</v>
      </c>
      <c r="B280" s="35"/>
      <c r="C280" s="33"/>
      <c r="D280" s="33"/>
      <c r="E280" s="33"/>
      <c r="F280" s="33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3"/>
      <c r="T280" s="34">
        <v>43821</v>
      </c>
      <c r="U280" s="32" t="s">
        <v>29</v>
      </c>
    </row>
    <row r="281" spans="1:21" ht="21" x14ac:dyDescent="0.25">
      <c r="A281" s="12">
        <v>267</v>
      </c>
      <c r="B281" s="50"/>
      <c r="C281" s="13"/>
      <c r="D281" s="13"/>
      <c r="E281" s="13"/>
      <c r="F281" s="13"/>
      <c r="G281" s="36"/>
      <c r="H281" s="36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6">
        <v>43822</v>
      </c>
      <c r="U281" s="12" t="s">
        <v>30</v>
      </c>
    </row>
    <row r="282" spans="1:21" ht="15" x14ac:dyDescent="0.25">
      <c r="A282" s="12">
        <v>268</v>
      </c>
      <c r="B282" s="13" t="s">
        <v>190</v>
      </c>
      <c r="C282" s="13" t="s">
        <v>42</v>
      </c>
      <c r="D282" s="13"/>
      <c r="E282" s="13"/>
      <c r="F282" s="13"/>
      <c r="G282" s="36">
        <v>14</v>
      </c>
      <c r="H282" s="36">
        <v>17</v>
      </c>
      <c r="I282" s="36">
        <f>G282+H282</f>
        <v>31</v>
      </c>
      <c r="J282" s="36">
        <v>19</v>
      </c>
      <c r="K282" s="36">
        <v>19</v>
      </c>
      <c r="L282" s="36">
        <f>J282+K282</f>
        <v>38</v>
      </c>
      <c r="M282" s="36"/>
      <c r="N282" s="36"/>
      <c r="O282" s="36">
        <f>M282+N282</f>
        <v>0</v>
      </c>
      <c r="P282" s="36">
        <f>G282+J282+M282</f>
        <v>33</v>
      </c>
      <c r="Q282" s="36">
        <f>H282+K282+N282</f>
        <v>36</v>
      </c>
      <c r="R282" s="36">
        <f>P282+Q282</f>
        <v>69</v>
      </c>
      <c r="S282" s="13">
        <v>7894551299</v>
      </c>
      <c r="T282" s="16">
        <v>43823</v>
      </c>
      <c r="U282" s="12" t="s">
        <v>31</v>
      </c>
    </row>
    <row r="283" spans="1:21" ht="23.25" x14ac:dyDescent="0.25">
      <c r="A283" s="12">
        <v>269</v>
      </c>
      <c r="B283" s="51" t="s">
        <v>345</v>
      </c>
      <c r="C283" s="13"/>
      <c r="D283" s="13"/>
      <c r="E283" s="13"/>
      <c r="F283" s="13"/>
      <c r="G283" s="36"/>
      <c r="H283" s="36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6">
        <v>43824</v>
      </c>
      <c r="U283" s="12" t="s">
        <v>32</v>
      </c>
    </row>
    <row r="284" spans="1:21" ht="15" x14ac:dyDescent="0.25">
      <c r="A284" s="12">
        <v>270</v>
      </c>
      <c r="B284" s="13" t="s">
        <v>184</v>
      </c>
      <c r="C284" s="13" t="s">
        <v>42</v>
      </c>
      <c r="D284" s="13"/>
      <c r="E284" s="13"/>
      <c r="F284" s="13"/>
      <c r="G284" s="36">
        <v>16</v>
      </c>
      <c r="H284" s="36">
        <v>14</v>
      </c>
      <c r="I284" s="36">
        <f>G284+H284</f>
        <v>30</v>
      </c>
      <c r="J284" s="36">
        <v>21</v>
      </c>
      <c r="K284" s="36">
        <v>16</v>
      </c>
      <c r="L284" s="36">
        <f>J284+K284</f>
        <v>37</v>
      </c>
      <c r="M284" s="36"/>
      <c r="N284" s="36"/>
      <c r="O284" s="36">
        <f>M284+N284</f>
        <v>0</v>
      </c>
      <c r="P284" s="36">
        <f t="shared" ref="P284:Q286" si="4">G284+J284+M284</f>
        <v>37</v>
      </c>
      <c r="Q284" s="36">
        <f t="shared" si="4"/>
        <v>30</v>
      </c>
      <c r="R284" s="36">
        <f>P284+Q284</f>
        <v>67</v>
      </c>
      <c r="S284" s="13"/>
      <c r="T284" s="16">
        <v>43825</v>
      </c>
      <c r="U284" s="12" t="s">
        <v>33</v>
      </c>
    </row>
    <row r="285" spans="1:21" ht="15" x14ac:dyDescent="0.25">
      <c r="A285" s="12">
        <v>271</v>
      </c>
      <c r="B285" s="13" t="s">
        <v>380</v>
      </c>
      <c r="C285" s="13" t="s">
        <v>42</v>
      </c>
      <c r="D285" s="13"/>
      <c r="E285" s="13"/>
      <c r="F285" s="13"/>
      <c r="G285" s="36">
        <v>12</v>
      </c>
      <c r="H285" s="36">
        <v>14</v>
      </c>
      <c r="I285" s="36">
        <f>G285+H285</f>
        <v>26</v>
      </c>
      <c r="J285" s="36">
        <v>15</v>
      </c>
      <c r="K285" s="36">
        <v>17</v>
      </c>
      <c r="L285" s="36">
        <f>J285+K285</f>
        <v>32</v>
      </c>
      <c r="M285" s="36"/>
      <c r="N285" s="36"/>
      <c r="O285" s="36">
        <f>M285+N285</f>
        <v>0</v>
      </c>
      <c r="P285" s="36">
        <f t="shared" si="4"/>
        <v>27</v>
      </c>
      <c r="Q285" s="36">
        <f t="shared" si="4"/>
        <v>31</v>
      </c>
      <c r="R285" s="36">
        <f>P285+Q285</f>
        <v>58</v>
      </c>
      <c r="S285" s="13">
        <v>8658691906</v>
      </c>
      <c r="T285" s="16">
        <v>43826</v>
      </c>
      <c r="U285" s="12" t="s">
        <v>34</v>
      </c>
    </row>
    <row r="286" spans="1:21" ht="15" x14ac:dyDescent="0.25">
      <c r="A286" s="12">
        <v>272</v>
      </c>
      <c r="B286" s="13" t="s">
        <v>185</v>
      </c>
      <c r="C286" s="13" t="s">
        <v>42</v>
      </c>
      <c r="D286" s="13"/>
      <c r="E286" s="13"/>
      <c r="F286" s="13"/>
      <c r="G286" s="36">
        <v>14</v>
      </c>
      <c r="H286" s="36">
        <v>16</v>
      </c>
      <c r="I286" s="36">
        <f>G286+H286</f>
        <v>30</v>
      </c>
      <c r="J286" s="36">
        <v>19</v>
      </c>
      <c r="K286" s="36">
        <v>18</v>
      </c>
      <c r="L286" s="36">
        <f>J286+K286</f>
        <v>37</v>
      </c>
      <c r="M286" s="36"/>
      <c r="N286" s="36"/>
      <c r="O286" s="36">
        <f>M286+N286</f>
        <v>0</v>
      </c>
      <c r="P286" s="36">
        <f t="shared" si="4"/>
        <v>33</v>
      </c>
      <c r="Q286" s="36">
        <f t="shared" si="4"/>
        <v>34</v>
      </c>
      <c r="R286" s="36">
        <f>P286+Q286</f>
        <v>67</v>
      </c>
      <c r="S286" s="13">
        <v>8895409426</v>
      </c>
      <c r="T286" s="16">
        <v>43827</v>
      </c>
      <c r="U286" s="12" t="s">
        <v>35</v>
      </c>
    </row>
    <row r="287" spans="1:21" ht="23.25" x14ac:dyDescent="0.25">
      <c r="A287" s="32">
        <v>273</v>
      </c>
      <c r="B287" s="35"/>
      <c r="C287" s="33"/>
      <c r="D287" s="33"/>
      <c r="E287" s="33"/>
      <c r="F287" s="33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3"/>
      <c r="T287" s="34">
        <v>43828</v>
      </c>
      <c r="U287" s="32" t="s">
        <v>29</v>
      </c>
    </row>
    <row r="288" spans="1:21" ht="21" x14ac:dyDescent="0.25">
      <c r="A288" s="12">
        <v>274</v>
      </c>
      <c r="B288" s="50"/>
      <c r="C288" s="13"/>
      <c r="D288" s="13"/>
      <c r="E288" s="13"/>
      <c r="F288" s="13"/>
      <c r="G288" s="36"/>
      <c r="H288" s="36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6">
        <v>43829</v>
      </c>
      <c r="U288" s="12" t="s">
        <v>30</v>
      </c>
    </row>
    <row r="289" spans="1:21" ht="23.25" x14ac:dyDescent="0.25">
      <c r="A289" s="12">
        <v>275</v>
      </c>
      <c r="B289" s="51" t="s">
        <v>381</v>
      </c>
      <c r="C289" s="13" t="s">
        <v>42</v>
      </c>
      <c r="D289" s="13"/>
      <c r="E289" s="13"/>
      <c r="F289" s="13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13"/>
      <c r="T289" s="16">
        <v>43830</v>
      </c>
      <c r="U289" s="12" t="s">
        <v>31</v>
      </c>
    </row>
    <row r="290" spans="1:21" ht="23.25" x14ac:dyDescent="0.25">
      <c r="A290" s="12">
        <v>276</v>
      </c>
      <c r="B290" s="51" t="s">
        <v>346</v>
      </c>
      <c r="C290" s="13"/>
      <c r="D290" s="13"/>
      <c r="E290" s="13"/>
      <c r="F290" s="13"/>
      <c r="G290" s="36"/>
      <c r="H290" s="36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6">
        <v>43831</v>
      </c>
      <c r="U290" s="12" t="s">
        <v>32</v>
      </c>
    </row>
    <row r="291" spans="1:21" ht="15" x14ac:dyDescent="0.25">
      <c r="A291" s="12">
        <v>277</v>
      </c>
      <c r="B291" s="11" t="s">
        <v>177</v>
      </c>
      <c r="C291" s="13" t="s">
        <v>42</v>
      </c>
      <c r="D291" s="13"/>
      <c r="E291" s="13"/>
      <c r="F291" s="13"/>
      <c r="G291" s="36">
        <v>11</v>
      </c>
      <c r="H291" s="36">
        <v>12</v>
      </c>
      <c r="I291" s="36">
        <f>G291+H291</f>
        <v>23</v>
      </c>
      <c r="J291" s="36">
        <v>15</v>
      </c>
      <c r="K291" s="36">
        <v>14</v>
      </c>
      <c r="L291" s="36">
        <f>J291+K291</f>
        <v>29</v>
      </c>
      <c r="M291" s="36"/>
      <c r="N291" s="36"/>
      <c r="O291" s="36">
        <f>M291+N291</f>
        <v>0</v>
      </c>
      <c r="P291" s="36">
        <f t="shared" ref="P291:Q293" si="5">G291+J291+M291</f>
        <v>26</v>
      </c>
      <c r="Q291" s="36">
        <f t="shared" si="5"/>
        <v>26</v>
      </c>
      <c r="R291" s="36">
        <f>P291+Q291</f>
        <v>52</v>
      </c>
      <c r="S291" s="13">
        <v>9438321494</v>
      </c>
      <c r="T291" s="16">
        <v>43832</v>
      </c>
      <c r="U291" s="12" t="s">
        <v>33</v>
      </c>
    </row>
    <row r="292" spans="1:21" ht="30" x14ac:dyDescent="0.25">
      <c r="A292" s="12">
        <v>278</v>
      </c>
      <c r="B292" s="13" t="s">
        <v>294</v>
      </c>
      <c r="C292" s="13" t="s">
        <v>42</v>
      </c>
      <c r="D292" s="13"/>
      <c r="E292" s="13"/>
      <c r="F292" s="13"/>
      <c r="G292" s="36">
        <v>17</v>
      </c>
      <c r="H292" s="36">
        <v>21</v>
      </c>
      <c r="I292" s="36">
        <f>G292+H292</f>
        <v>38</v>
      </c>
      <c r="J292" s="36">
        <v>21</v>
      </c>
      <c r="K292" s="36">
        <v>19</v>
      </c>
      <c r="L292" s="36">
        <f>J292+K292</f>
        <v>40</v>
      </c>
      <c r="M292" s="36"/>
      <c r="N292" s="36"/>
      <c r="O292" s="36">
        <f>M292+N292</f>
        <v>0</v>
      </c>
      <c r="P292" s="36">
        <f t="shared" si="5"/>
        <v>38</v>
      </c>
      <c r="Q292" s="36">
        <f t="shared" si="5"/>
        <v>40</v>
      </c>
      <c r="R292" s="36">
        <f>P292+Q292</f>
        <v>78</v>
      </c>
      <c r="S292" s="13" t="s">
        <v>351</v>
      </c>
      <c r="T292" s="16">
        <v>43833</v>
      </c>
      <c r="U292" s="12" t="s">
        <v>34</v>
      </c>
    </row>
    <row r="293" spans="1:21" ht="15" x14ac:dyDescent="0.25">
      <c r="A293" s="12">
        <v>279</v>
      </c>
      <c r="B293" s="13" t="s">
        <v>277</v>
      </c>
      <c r="C293" s="13" t="s">
        <v>42</v>
      </c>
      <c r="D293" s="13"/>
      <c r="E293" s="13"/>
      <c r="F293" s="13"/>
      <c r="G293" s="36">
        <v>13</v>
      </c>
      <c r="H293" s="36">
        <v>14</v>
      </c>
      <c r="I293" s="36">
        <f>G293+H293</f>
        <v>27</v>
      </c>
      <c r="J293" s="36">
        <v>17</v>
      </c>
      <c r="K293" s="36">
        <v>15</v>
      </c>
      <c r="L293" s="36">
        <f>J293+K293</f>
        <v>32</v>
      </c>
      <c r="M293" s="36"/>
      <c r="N293" s="36"/>
      <c r="O293" s="36">
        <f>M293+N293</f>
        <v>0</v>
      </c>
      <c r="P293" s="36">
        <f t="shared" si="5"/>
        <v>30</v>
      </c>
      <c r="Q293" s="36">
        <f t="shared" si="5"/>
        <v>29</v>
      </c>
      <c r="R293" s="36">
        <f>P293+Q293</f>
        <v>59</v>
      </c>
      <c r="S293" s="13">
        <v>8280269562</v>
      </c>
      <c r="T293" s="16">
        <v>43834</v>
      </c>
      <c r="U293" s="12" t="s">
        <v>35</v>
      </c>
    </row>
    <row r="294" spans="1:21" ht="23.25" x14ac:dyDescent="0.25">
      <c r="A294" s="32">
        <v>280</v>
      </c>
      <c r="B294" s="35"/>
      <c r="C294" s="33"/>
      <c r="D294" s="33"/>
      <c r="E294" s="33"/>
      <c r="F294" s="33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3"/>
      <c r="T294" s="34">
        <v>43835</v>
      </c>
      <c r="U294" s="32" t="s">
        <v>29</v>
      </c>
    </row>
    <row r="295" spans="1:21" ht="21" x14ac:dyDescent="0.25">
      <c r="A295" s="12">
        <v>281</v>
      </c>
      <c r="B295" s="50"/>
      <c r="C295" s="13"/>
      <c r="D295" s="13"/>
      <c r="E295" s="13"/>
      <c r="F295" s="13"/>
      <c r="G295" s="36"/>
      <c r="H295" s="36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6">
        <v>43836</v>
      </c>
      <c r="U295" s="12" t="s">
        <v>30</v>
      </c>
    </row>
    <row r="296" spans="1:21" ht="15" x14ac:dyDescent="0.25">
      <c r="A296" s="12">
        <v>282</v>
      </c>
      <c r="B296" s="13"/>
      <c r="C296" s="13"/>
      <c r="D296" s="13"/>
      <c r="E296" s="13"/>
      <c r="F296" s="13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13"/>
      <c r="T296" s="16">
        <v>43837</v>
      </c>
      <c r="U296" s="12" t="s">
        <v>31</v>
      </c>
    </row>
    <row r="297" spans="1:21" ht="30" x14ac:dyDescent="0.25">
      <c r="A297" s="12">
        <v>283</v>
      </c>
      <c r="B297" s="13" t="s">
        <v>334</v>
      </c>
      <c r="C297" s="13" t="s">
        <v>42</v>
      </c>
      <c r="D297" s="13"/>
      <c r="E297" s="13"/>
      <c r="F297" s="13"/>
      <c r="G297" s="36">
        <v>11</v>
      </c>
      <c r="H297" s="36">
        <v>12</v>
      </c>
      <c r="I297" s="36">
        <f>G297+H297</f>
        <v>23</v>
      </c>
      <c r="J297" s="36">
        <v>15</v>
      </c>
      <c r="K297" s="36">
        <v>12</v>
      </c>
      <c r="L297" s="36">
        <f>J297+K297</f>
        <v>27</v>
      </c>
      <c r="M297" s="36"/>
      <c r="N297" s="36"/>
      <c r="O297" s="36">
        <f>M297+N297</f>
        <v>0</v>
      </c>
      <c r="P297" s="36">
        <f t="shared" ref="P297:Q300" si="6">G297+J297+M297</f>
        <v>26</v>
      </c>
      <c r="Q297" s="36">
        <f t="shared" si="6"/>
        <v>24</v>
      </c>
      <c r="R297" s="36">
        <f>P297+Q297</f>
        <v>50</v>
      </c>
      <c r="S297" s="13"/>
      <c r="T297" s="16">
        <v>43838</v>
      </c>
      <c r="U297" s="12" t="s">
        <v>32</v>
      </c>
    </row>
    <row r="298" spans="1:21" ht="15" x14ac:dyDescent="0.25">
      <c r="A298" s="12">
        <v>284</v>
      </c>
      <c r="B298" s="13" t="s">
        <v>219</v>
      </c>
      <c r="C298" s="13" t="s">
        <v>76</v>
      </c>
      <c r="D298" s="13"/>
      <c r="E298" s="13"/>
      <c r="F298" s="13"/>
      <c r="G298" s="36">
        <v>0</v>
      </c>
      <c r="H298" s="36">
        <v>0</v>
      </c>
      <c r="I298" s="36">
        <f>G298+H298</f>
        <v>0</v>
      </c>
      <c r="J298" s="36">
        <v>0</v>
      </c>
      <c r="K298" s="36">
        <v>0</v>
      </c>
      <c r="L298" s="36">
        <f>J298+K298</f>
        <v>0</v>
      </c>
      <c r="M298" s="36">
        <v>45</v>
      </c>
      <c r="N298" s="36">
        <v>55</v>
      </c>
      <c r="O298" s="36">
        <f>M298+N298</f>
        <v>100</v>
      </c>
      <c r="P298" s="36">
        <f t="shared" si="6"/>
        <v>45</v>
      </c>
      <c r="Q298" s="36">
        <f t="shared" si="6"/>
        <v>55</v>
      </c>
      <c r="R298" s="36">
        <f>P298+Q298</f>
        <v>100</v>
      </c>
      <c r="S298" s="13">
        <v>8260308482</v>
      </c>
      <c r="T298" s="16">
        <v>43839</v>
      </c>
      <c r="U298" s="12" t="s">
        <v>33</v>
      </c>
    </row>
    <row r="299" spans="1:21" ht="15" x14ac:dyDescent="0.25">
      <c r="A299" s="12">
        <v>285</v>
      </c>
      <c r="B299" s="13"/>
      <c r="C299" s="13"/>
      <c r="D299" s="13"/>
      <c r="E299" s="13"/>
      <c r="F299" s="13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13"/>
      <c r="T299" s="16">
        <v>43840</v>
      </c>
      <c r="U299" s="12" t="s">
        <v>34</v>
      </c>
    </row>
    <row r="300" spans="1:21" ht="15" x14ac:dyDescent="0.25">
      <c r="A300" s="12">
        <v>286</v>
      </c>
      <c r="B300" s="13" t="s">
        <v>192</v>
      </c>
      <c r="C300" s="13" t="s">
        <v>42</v>
      </c>
      <c r="D300" s="13"/>
      <c r="E300" s="13"/>
      <c r="F300" s="13"/>
      <c r="G300" s="36">
        <v>12</v>
      </c>
      <c r="H300" s="36">
        <v>9</v>
      </c>
      <c r="I300" s="36">
        <f>G300+H300</f>
        <v>21</v>
      </c>
      <c r="J300" s="36">
        <v>16</v>
      </c>
      <c r="K300" s="36">
        <v>10</v>
      </c>
      <c r="L300" s="36">
        <f>J300+K300</f>
        <v>26</v>
      </c>
      <c r="M300" s="36"/>
      <c r="N300" s="36"/>
      <c r="O300" s="36">
        <f>M300+N300</f>
        <v>0</v>
      </c>
      <c r="P300" s="36">
        <f t="shared" si="6"/>
        <v>28</v>
      </c>
      <c r="Q300" s="36">
        <f t="shared" si="6"/>
        <v>19</v>
      </c>
      <c r="R300" s="36">
        <f>P300+Q300</f>
        <v>47</v>
      </c>
      <c r="S300" s="13">
        <v>8280065205</v>
      </c>
      <c r="T300" s="16">
        <v>43841</v>
      </c>
      <c r="U300" s="12" t="s">
        <v>35</v>
      </c>
    </row>
    <row r="301" spans="1:21" ht="23.25" x14ac:dyDescent="0.25">
      <c r="A301" s="32">
        <v>287</v>
      </c>
      <c r="B301" s="35"/>
      <c r="C301" s="33"/>
      <c r="D301" s="33"/>
      <c r="E301" s="33"/>
      <c r="F301" s="33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3"/>
      <c r="T301" s="34">
        <v>43842</v>
      </c>
      <c r="U301" s="32" t="s">
        <v>29</v>
      </c>
    </row>
    <row r="302" spans="1:21" ht="21" x14ac:dyDescent="0.25">
      <c r="A302" s="12">
        <v>288</v>
      </c>
      <c r="B302" s="50"/>
      <c r="C302" s="13"/>
      <c r="D302" s="13"/>
      <c r="E302" s="13"/>
      <c r="F302" s="13"/>
      <c r="G302" s="36"/>
      <c r="H302" s="36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6">
        <v>43843</v>
      </c>
      <c r="U302" s="12" t="s">
        <v>30</v>
      </c>
    </row>
    <row r="303" spans="1:21" ht="23.25" x14ac:dyDescent="0.25">
      <c r="A303" s="12">
        <v>289</v>
      </c>
      <c r="B303" s="51" t="s">
        <v>386</v>
      </c>
      <c r="C303" s="13"/>
      <c r="D303" s="13"/>
      <c r="E303" s="13"/>
      <c r="F303" s="13"/>
      <c r="G303" s="36"/>
      <c r="H303" s="36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6">
        <v>43844</v>
      </c>
      <c r="U303" s="12" t="s">
        <v>31</v>
      </c>
    </row>
    <row r="304" spans="1:21" ht="30" x14ac:dyDescent="0.25">
      <c r="A304" s="12">
        <v>290</v>
      </c>
      <c r="B304" s="51" t="s">
        <v>375</v>
      </c>
      <c r="C304" s="13" t="s">
        <v>368</v>
      </c>
      <c r="D304" s="13"/>
      <c r="E304" s="13"/>
      <c r="F304" s="13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13"/>
      <c r="T304" s="16">
        <v>43845</v>
      </c>
      <c r="U304" s="12" t="s">
        <v>32</v>
      </c>
    </row>
    <row r="305" spans="1:21" ht="15" x14ac:dyDescent="0.25">
      <c r="A305" s="12">
        <v>291</v>
      </c>
      <c r="B305" s="13" t="s">
        <v>244</v>
      </c>
      <c r="C305" s="13" t="s">
        <v>76</v>
      </c>
      <c r="D305" s="13"/>
      <c r="E305" s="13"/>
      <c r="F305" s="13"/>
      <c r="G305" s="36">
        <v>0</v>
      </c>
      <c r="H305" s="36">
        <v>0</v>
      </c>
      <c r="I305" s="36">
        <f>G305+H305</f>
        <v>0</v>
      </c>
      <c r="J305" s="36">
        <v>0</v>
      </c>
      <c r="K305" s="36">
        <v>0</v>
      </c>
      <c r="L305" s="36">
        <f>J305+K305</f>
        <v>0</v>
      </c>
      <c r="M305" s="36">
        <v>101</v>
      </c>
      <c r="N305" s="36">
        <v>0</v>
      </c>
      <c r="O305" s="36">
        <f>M305+N305</f>
        <v>101</v>
      </c>
      <c r="P305" s="36">
        <f t="shared" ref="P305:Q307" si="7">G305+J305+M305</f>
        <v>101</v>
      </c>
      <c r="Q305" s="36">
        <f t="shared" si="7"/>
        <v>0</v>
      </c>
      <c r="R305" s="36">
        <f>P305+Q305</f>
        <v>101</v>
      </c>
      <c r="S305" s="13">
        <v>9438545301</v>
      </c>
      <c r="T305" s="16">
        <v>43846</v>
      </c>
      <c r="U305" s="12" t="s">
        <v>33</v>
      </c>
    </row>
    <row r="306" spans="1:21" ht="15" x14ac:dyDescent="0.25">
      <c r="A306" s="12">
        <v>292</v>
      </c>
      <c r="B306" s="13" t="s">
        <v>390</v>
      </c>
      <c r="C306" s="13" t="s">
        <v>76</v>
      </c>
      <c r="D306" s="13"/>
      <c r="E306" s="13"/>
      <c r="F306" s="13"/>
      <c r="G306" s="36">
        <v>0</v>
      </c>
      <c r="H306" s="36">
        <v>0</v>
      </c>
      <c r="I306" s="36">
        <f>G306+H306</f>
        <v>0</v>
      </c>
      <c r="J306" s="36">
        <v>0</v>
      </c>
      <c r="K306" s="36">
        <v>0</v>
      </c>
      <c r="L306" s="36">
        <f>J306+K306</f>
        <v>0</v>
      </c>
      <c r="M306" s="36">
        <v>0</v>
      </c>
      <c r="N306" s="36">
        <v>119</v>
      </c>
      <c r="O306" s="36">
        <f>M306+N306</f>
        <v>119</v>
      </c>
      <c r="P306" s="36">
        <f t="shared" si="7"/>
        <v>0</v>
      </c>
      <c r="Q306" s="36">
        <f t="shared" si="7"/>
        <v>119</v>
      </c>
      <c r="R306" s="36">
        <f>P306+Q306</f>
        <v>119</v>
      </c>
      <c r="S306" s="13">
        <v>9438545301</v>
      </c>
      <c r="T306" s="16">
        <v>43847</v>
      </c>
      <c r="U306" s="12" t="s">
        <v>34</v>
      </c>
    </row>
    <row r="307" spans="1:21" ht="15" x14ac:dyDescent="0.25">
      <c r="A307" s="12">
        <v>293</v>
      </c>
      <c r="B307" s="13" t="s">
        <v>393</v>
      </c>
      <c r="C307" s="13" t="s">
        <v>42</v>
      </c>
      <c r="D307" s="13"/>
      <c r="E307" s="13"/>
      <c r="F307" s="13"/>
      <c r="G307" s="36">
        <v>13</v>
      </c>
      <c r="H307" s="36">
        <v>16</v>
      </c>
      <c r="I307" s="36">
        <f>G307+H307</f>
        <v>29</v>
      </c>
      <c r="J307" s="36">
        <v>18</v>
      </c>
      <c r="K307" s="36">
        <v>14</v>
      </c>
      <c r="L307" s="36">
        <f>J307+K307</f>
        <v>32</v>
      </c>
      <c r="M307" s="36"/>
      <c r="N307" s="36"/>
      <c r="O307" s="36">
        <f>M307+N307</f>
        <v>0</v>
      </c>
      <c r="P307" s="36">
        <f t="shared" si="7"/>
        <v>31</v>
      </c>
      <c r="Q307" s="36">
        <f t="shared" si="7"/>
        <v>30</v>
      </c>
      <c r="R307" s="36">
        <f>P307+Q307</f>
        <v>61</v>
      </c>
      <c r="S307" s="13">
        <v>9777598718</v>
      </c>
      <c r="T307" s="16">
        <v>43848</v>
      </c>
      <c r="U307" s="12" t="s">
        <v>35</v>
      </c>
    </row>
    <row r="308" spans="1:21" ht="23.25" x14ac:dyDescent="0.25">
      <c r="A308" s="32">
        <v>294</v>
      </c>
      <c r="B308" s="35"/>
      <c r="C308" s="33"/>
      <c r="D308" s="33"/>
      <c r="E308" s="33"/>
      <c r="F308" s="33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3"/>
      <c r="T308" s="34">
        <v>43849</v>
      </c>
      <c r="U308" s="32" t="s">
        <v>29</v>
      </c>
    </row>
    <row r="309" spans="1:21" ht="21" x14ac:dyDescent="0.25">
      <c r="A309" s="12">
        <v>295</v>
      </c>
      <c r="B309" s="50"/>
      <c r="C309" s="13"/>
      <c r="D309" s="13"/>
      <c r="E309" s="13"/>
      <c r="F309" s="13"/>
      <c r="G309" s="36"/>
      <c r="H309" s="36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6">
        <v>43850</v>
      </c>
      <c r="U309" s="12" t="s">
        <v>30</v>
      </c>
    </row>
    <row r="310" spans="1:21" ht="30" x14ac:dyDescent="0.25">
      <c r="A310" s="12">
        <v>296</v>
      </c>
      <c r="B310" s="13" t="s">
        <v>186</v>
      </c>
      <c r="C310" s="13" t="s">
        <v>42</v>
      </c>
      <c r="D310" s="13"/>
      <c r="E310" s="13"/>
      <c r="F310" s="13"/>
      <c r="G310" s="36">
        <v>14</v>
      </c>
      <c r="H310" s="36">
        <v>15</v>
      </c>
      <c r="I310" s="36">
        <f>G310+H310</f>
        <v>29</v>
      </c>
      <c r="J310" s="36">
        <v>19</v>
      </c>
      <c r="K310" s="36">
        <v>17</v>
      </c>
      <c r="L310" s="36">
        <f>J310+K310</f>
        <v>36</v>
      </c>
      <c r="M310" s="36"/>
      <c r="N310" s="36"/>
      <c r="O310" s="36">
        <f>M310+N310</f>
        <v>0</v>
      </c>
      <c r="P310" s="36">
        <f t="shared" ref="P310:Q314" si="8">G310+J310+M310</f>
        <v>33</v>
      </c>
      <c r="Q310" s="36">
        <f t="shared" si="8"/>
        <v>32</v>
      </c>
      <c r="R310" s="36">
        <f>P310+Q310</f>
        <v>65</v>
      </c>
      <c r="S310" s="13" t="s">
        <v>359</v>
      </c>
      <c r="T310" s="16">
        <v>43851</v>
      </c>
      <c r="U310" s="12" t="s">
        <v>31</v>
      </c>
    </row>
    <row r="311" spans="1:21" ht="30" x14ac:dyDescent="0.25">
      <c r="A311" s="12">
        <v>297</v>
      </c>
      <c r="B311" s="13" t="s">
        <v>297</v>
      </c>
      <c r="C311" s="13" t="s">
        <v>42</v>
      </c>
      <c r="D311" s="13"/>
      <c r="E311" s="13"/>
      <c r="F311" s="13"/>
      <c r="G311" s="36">
        <v>10</v>
      </c>
      <c r="H311" s="36">
        <v>15</v>
      </c>
      <c r="I311" s="36">
        <f>G311+H311</f>
        <v>25</v>
      </c>
      <c r="J311" s="36">
        <v>13</v>
      </c>
      <c r="K311" s="36">
        <v>18</v>
      </c>
      <c r="L311" s="36">
        <f>J311+K311</f>
        <v>31</v>
      </c>
      <c r="M311" s="36"/>
      <c r="N311" s="36"/>
      <c r="O311" s="36">
        <f>M311+N311</f>
        <v>0</v>
      </c>
      <c r="P311" s="36">
        <f t="shared" si="8"/>
        <v>23</v>
      </c>
      <c r="Q311" s="36">
        <f t="shared" si="8"/>
        <v>33</v>
      </c>
      <c r="R311" s="36">
        <f>P311+Q311</f>
        <v>56</v>
      </c>
      <c r="S311" s="13" t="s">
        <v>355</v>
      </c>
      <c r="T311" s="16">
        <v>43852</v>
      </c>
      <c r="U311" s="12" t="s">
        <v>32</v>
      </c>
    </row>
    <row r="312" spans="1:21" ht="30" x14ac:dyDescent="0.25">
      <c r="A312" s="12">
        <v>298</v>
      </c>
      <c r="B312" s="13" t="s">
        <v>296</v>
      </c>
      <c r="C312" s="13" t="s">
        <v>42</v>
      </c>
      <c r="D312" s="13"/>
      <c r="E312" s="13"/>
      <c r="F312" s="13"/>
      <c r="G312" s="36">
        <v>11</v>
      </c>
      <c r="H312" s="36">
        <v>15</v>
      </c>
      <c r="I312" s="36">
        <f>G312+H312</f>
        <v>26</v>
      </c>
      <c r="J312" s="36">
        <v>13</v>
      </c>
      <c r="K312" s="36">
        <v>16</v>
      </c>
      <c r="L312" s="36">
        <f>J312+K312</f>
        <v>29</v>
      </c>
      <c r="M312" s="36"/>
      <c r="N312" s="36"/>
      <c r="O312" s="36">
        <f>M312+N312</f>
        <v>0</v>
      </c>
      <c r="P312" s="36">
        <f t="shared" si="8"/>
        <v>24</v>
      </c>
      <c r="Q312" s="36">
        <f t="shared" si="8"/>
        <v>31</v>
      </c>
      <c r="R312" s="36">
        <f>P312+Q312</f>
        <v>55</v>
      </c>
      <c r="S312" s="13" t="s">
        <v>356</v>
      </c>
      <c r="T312" s="16">
        <v>43853</v>
      </c>
      <c r="U312" s="12" t="s">
        <v>33</v>
      </c>
    </row>
    <row r="313" spans="1:21" ht="30" x14ac:dyDescent="0.25">
      <c r="A313" s="12">
        <v>299</v>
      </c>
      <c r="B313" s="13" t="s">
        <v>322</v>
      </c>
      <c r="C313" s="13" t="s">
        <v>42</v>
      </c>
      <c r="D313" s="13"/>
      <c r="E313" s="13"/>
      <c r="F313" s="13"/>
      <c r="G313" s="36">
        <v>13</v>
      </c>
      <c r="H313" s="36">
        <v>17</v>
      </c>
      <c r="I313" s="36">
        <f>G313+H313</f>
        <v>30</v>
      </c>
      <c r="J313" s="36">
        <v>19</v>
      </c>
      <c r="K313" s="36">
        <v>20</v>
      </c>
      <c r="L313" s="36">
        <f>J313+K313</f>
        <v>39</v>
      </c>
      <c r="M313" s="36"/>
      <c r="N313" s="36"/>
      <c r="O313" s="36">
        <f>M313+N313</f>
        <v>0</v>
      </c>
      <c r="P313" s="36">
        <f t="shared" si="8"/>
        <v>32</v>
      </c>
      <c r="Q313" s="36">
        <f t="shared" si="8"/>
        <v>37</v>
      </c>
      <c r="R313" s="36">
        <f>P313+Q313</f>
        <v>69</v>
      </c>
      <c r="S313" s="13" t="s">
        <v>360</v>
      </c>
      <c r="T313" s="16">
        <v>43854</v>
      </c>
      <c r="U313" s="12" t="s">
        <v>34</v>
      </c>
    </row>
    <row r="314" spans="1:21" ht="30" x14ac:dyDescent="0.25">
      <c r="A314" s="12">
        <v>300</v>
      </c>
      <c r="B314" s="13" t="s">
        <v>305</v>
      </c>
      <c r="C314" s="13" t="s">
        <v>42</v>
      </c>
      <c r="D314" s="13"/>
      <c r="E314" s="13"/>
      <c r="F314" s="13"/>
      <c r="G314" s="36">
        <v>12</v>
      </c>
      <c r="H314" s="36">
        <v>11</v>
      </c>
      <c r="I314" s="36">
        <f>G314+H314</f>
        <v>23</v>
      </c>
      <c r="J314" s="36">
        <v>16</v>
      </c>
      <c r="K314" s="36">
        <v>11</v>
      </c>
      <c r="L314" s="36">
        <f>J314+K314</f>
        <v>27</v>
      </c>
      <c r="M314" s="36"/>
      <c r="N314" s="36"/>
      <c r="O314" s="36">
        <f>M314+N314</f>
        <v>0</v>
      </c>
      <c r="P314" s="36">
        <f t="shared" si="8"/>
        <v>28</v>
      </c>
      <c r="Q314" s="36">
        <f t="shared" si="8"/>
        <v>22</v>
      </c>
      <c r="R314" s="36">
        <f>P314+Q314</f>
        <v>50</v>
      </c>
      <c r="S314" s="13" t="s">
        <v>363</v>
      </c>
      <c r="T314" s="16">
        <v>43855</v>
      </c>
      <c r="U314" s="12" t="s">
        <v>35</v>
      </c>
    </row>
    <row r="315" spans="1:21" ht="23.25" x14ac:dyDescent="0.25">
      <c r="A315" s="32">
        <v>301</v>
      </c>
      <c r="B315" s="35"/>
      <c r="C315" s="33"/>
      <c r="D315" s="33"/>
      <c r="E315" s="33"/>
      <c r="F315" s="33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3"/>
      <c r="T315" s="34">
        <v>43856</v>
      </c>
      <c r="U315" s="32" t="s">
        <v>29</v>
      </c>
    </row>
    <row r="316" spans="1:21" ht="21" x14ac:dyDescent="0.25">
      <c r="A316" s="12">
        <v>302</v>
      </c>
      <c r="B316" s="50"/>
      <c r="C316" s="13"/>
      <c r="D316" s="13"/>
      <c r="E316" s="13"/>
      <c r="F316" s="13"/>
      <c r="G316" s="36"/>
      <c r="H316" s="36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6">
        <v>43857</v>
      </c>
      <c r="U316" s="12" t="s">
        <v>30</v>
      </c>
    </row>
    <row r="317" spans="1:21" ht="30" x14ac:dyDescent="0.25">
      <c r="A317" s="12">
        <v>303</v>
      </c>
      <c r="B317" s="13" t="s">
        <v>262</v>
      </c>
      <c r="C317" s="13" t="s">
        <v>42</v>
      </c>
      <c r="D317" s="13"/>
      <c r="E317" s="13"/>
      <c r="F317" s="13"/>
      <c r="G317" s="36">
        <v>11</v>
      </c>
      <c r="H317" s="36">
        <v>14</v>
      </c>
      <c r="I317" s="36">
        <f>G317+H317</f>
        <v>25</v>
      </c>
      <c r="J317" s="36">
        <v>17</v>
      </c>
      <c r="K317" s="36">
        <v>14</v>
      </c>
      <c r="L317" s="36">
        <f>J317+K317</f>
        <v>31</v>
      </c>
      <c r="M317" s="36"/>
      <c r="N317" s="36"/>
      <c r="O317" s="36">
        <f>M317+N317</f>
        <v>0</v>
      </c>
      <c r="P317" s="36">
        <f t="shared" ref="P317:Q319" si="9">G317+J317+M317</f>
        <v>28</v>
      </c>
      <c r="Q317" s="36">
        <f t="shared" si="9"/>
        <v>28</v>
      </c>
      <c r="R317" s="36">
        <f>P317+Q317</f>
        <v>56</v>
      </c>
      <c r="S317" s="13" t="s">
        <v>204</v>
      </c>
      <c r="T317" s="16">
        <v>43858</v>
      </c>
      <c r="U317" s="12" t="s">
        <v>31</v>
      </c>
    </row>
    <row r="318" spans="1:21" ht="30" x14ac:dyDescent="0.25">
      <c r="A318" s="12">
        <v>304</v>
      </c>
      <c r="B318" s="13" t="s">
        <v>302</v>
      </c>
      <c r="C318" s="13" t="s">
        <v>280</v>
      </c>
      <c r="D318" s="13"/>
      <c r="E318" s="13"/>
      <c r="F318" s="13"/>
      <c r="G318" s="36">
        <v>5</v>
      </c>
      <c r="H318" s="36">
        <v>4</v>
      </c>
      <c r="I318" s="36">
        <f>G318+H318</f>
        <v>9</v>
      </c>
      <c r="J318" s="36">
        <v>8</v>
      </c>
      <c r="K318" s="36">
        <v>5</v>
      </c>
      <c r="L318" s="36">
        <f>J318+K318</f>
        <v>13</v>
      </c>
      <c r="M318" s="36">
        <v>13</v>
      </c>
      <c r="N318" s="36">
        <v>6</v>
      </c>
      <c r="O318" s="36">
        <f>M318+N318</f>
        <v>19</v>
      </c>
      <c r="P318" s="36">
        <f t="shared" si="9"/>
        <v>26</v>
      </c>
      <c r="Q318" s="36">
        <f t="shared" si="9"/>
        <v>15</v>
      </c>
      <c r="R318" s="36">
        <f>P318+Q318</f>
        <v>41</v>
      </c>
      <c r="S318" s="13"/>
      <c r="T318" s="16">
        <v>43859</v>
      </c>
      <c r="U318" s="12" t="s">
        <v>32</v>
      </c>
    </row>
    <row r="319" spans="1:21" ht="15" x14ac:dyDescent="0.25">
      <c r="A319" s="12">
        <v>305</v>
      </c>
      <c r="B319" s="13" t="s">
        <v>301</v>
      </c>
      <c r="C319" s="13" t="s">
        <v>42</v>
      </c>
      <c r="D319" s="13"/>
      <c r="E319" s="13"/>
      <c r="F319" s="13"/>
      <c r="G319" s="36">
        <v>17</v>
      </c>
      <c r="H319" s="36">
        <v>21</v>
      </c>
      <c r="I319" s="36">
        <f>G319+H319</f>
        <v>38</v>
      </c>
      <c r="J319" s="36">
        <v>23</v>
      </c>
      <c r="K319" s="36">
        <v>20</v>
      </c>
      <c r="L319" s="36">
        <f>J319+K319</f>
        <v>43</v>
      </c>
      <c r="M319" s="36"/>
      <c r="N319" s="36"/>
      <c r="O319" s="36">
        <f>M319+N319</f>
        <v>0</v>
      </c>
      <c r="P319" s="36">
        <f t="shared" si="9"/>
        <v>40</v>
      </c>
      <c r="Q319" s="36">
        <f t="shared" si="9"/>
        <v>41</v>
      </c>
      <c r="R319" s="36">
        <f>P319+Q319</f>
        <v>81</v>
      </c>
      <c r="S319" s="12">
        <v>9938159263</v>
      </c>
      <c r="T319" s="16">
        <v>43860</v>
      </c>
      <c r="U319" s="12" t="s">
        <v>33</v>
      </c>
    </row>
    <row r="320" spans="1:21" ht="23.25" x14ac:dyDescent="0.25">
      <c r="A320" s="12">
        <v>306</v>
      </c>
      <c r="B320" s="51" t="s">
        <v>381</v>
      </c>
      <c r="C320" s="13"/>
      <c r="D320" s="13"/>
      <c r="E320" s="13"/>
      <c r="F320" s="13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13"/>
      <c r="T320" s="16">
        <v>43861</v>
      </c>
      <c r="U320" s="12" t="s">
        <v>34</v>
      </c>
    </row>
    <row r="321" spans="1:21" ht="30" x14ac:dyDescent="0.25">
      <c r="A321" s="12">
        <v>307</v>
      </c>
      <c r="B321" s="25" t="s">
        <v>289</v>
      </c>
      <c r="C321" s="13" t="s">
        <v>280</v>
      </c>
      <c r="D321" s="13"/>
      <c r="E321" s="13"/>
      <c r="F321" s="13"/>
      <c r="G321" s="36">
        <v>6</v>
      </c>
      <c r="H321" s="36">
        <v>5</v>
      </c>
      <c r="I321" s="36">
        <f>G321+H321</f>
        <v>11</v>
      </c>
      <c r="J321" s="36">
        <v>8</v>
      </c>
      <c r="K321" s="36">
        <v>6</v>
      </c>
      <c r="L321" s="36">
        <f>J321+K321</f>
        <v>14</v>
      </c>
      <c r="M321" s="36">
        <v>42</v>
      </c>
      <c r="N321" s="36">
        <v>26</v>
      </c>
      <c r="O321" s="36">
        <f>M321+N321</f>
        <v>68</v>
      </c>
      <c r="P321" s="36">
        <f>G321+J321+M321</f>
        <v>56</v>
      </c>
      <c r="Q321" s="36">
        <f>H321+K321+N321</f>
        <v>37</v>
      </c>
      <c r="R321" s="36">
        <f>P321+Q321</f>
        <v>93</v>
      </c>
      <c r="S321" s="13" t="s">
        <v>342</v>
      </c>
      <c r="T321" s="16">
        <v>43862</v>
      </c>
      <c r="U321" s="12" t="s">
        <v>35</v>
      </c>
    </row>
    <row r="322" spans="1:21" ht="23.25" x14ac:dyDescent="0.25">
      <c r="A322" s="32">
        <v>308</v>
      </c>
      <c r="B322" s="35"/>
      <c r="C322" s="33"/>
      <c r="D322" s="33"/>
      <c r="E322" s="33"/>
      <c r="F322" s="33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3"/>
      <c r="T322" s="34">
        <v>43863</v>
      </c>
      <c r="U322" s="32" t="s">
        <v>29</v>
      </c>
    </row>
    <row r="323" spans="1:21" ht="21" x14ac:dyDescent="0.25">
      <c r="A323" s="12">
        <v>309</v>
      </c>
      <c r="B323" s="50"/>
      <c r="C323" s="13"/>
      <c r="D323" s="13"/>
      <c r="E323" s="13"/>
      <c r="F323" s="13"/>
      <c r="G323" s="36"/>
      <c r="H323" s="36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6">
        <v>43864</v>
      </c>
      <c r="U323" s="12" t="s">
        <v>30</v>
      </c>
    </row>
    <row r="324" spans="1:21" ht="30" x14ac:dyDescent="0.25">
      <c r="A324" s="12">
        <v>310</v>
      </c>
      <c r="B324" s="13" t="s">
        <v>288</v>
      </c>
      <c r="C324" s="13" t="s">
        <v>42</v>
      </c>
      <c r="D324" s="13"/>
      <c r="E324" s="13"/>
      <c r="F324" s="13"/>
      <c r="G324" s="36">
        <v>12</v>
      </c>
      <c r="H324" s="36">
        <v>14</v>
      </c>
      <c r="I324" s="36">
        <f>G324+H324</f>
        <v>26</v>
      </c>
      <c r="J324" s="36">
        <v>16</v>
      </c>
      <c r="K324" s="36">
        <v>16</v>
      </c>
      <c r="L324" s="36">
        <f>J324+K324</f>
        <v>32</v>
      </c>
      <c r="M324" s="36"/>
      <c r="N324" s="36"/>
      <c r="O324" s="36">
        <f>M324+N324</f>
        <v>0</v>
      </c>
      <c r="P324" s="36">
        <f t="shared" ref="P324:Q328" si="10">G324+J324+M324</f>
        <v>28</v>
      </c>
      <c r="Q324" s="36">
        <f t="shared" si="10"/>
        <v>30</v>
      </c>
      <c r="R324" s="36">
        <f>P324+Q324</f>
        <v>58</v>
      </c>
      <c r="S324" s="13" t="s">
        <v>354</v>
      </c>
      <c r="T324" s="16">
        <v>43865</v>
      </c>
      <c r="U324" s="12" t="s">
        <v>31</v>
      </c>
    </row>
    <row r="325" spans="1:21" ht="15" x14ac:dyDescent="0.25">
      <c r="A325" s="12">
        <v>311</v>
      </c>
      <c r="B325" s="13" t="s">
        <v>264</v>
      </c>
      <c r="C325" s="13" t="s">
        <v>42</v>
      </c>
      <c r="D325" s="13"/>
      <c r="E325" s="13"/>
      <c r="F325" s="13"/>
      <c r="G325" s="36">
        <v>13</v>
      </c>
      <c r="H325" s="36">
        <v>9</v>
      </c>
      <c r="I325" s="36">
        <f>G325+H325</f>
        <v>22</v>
      </c>
      <c r="J325" s="36">
        <v>19</v>
      </c>
      <c r="K325" s="36">
        <v>10</v>
      </c>
      <c r="L325" s="36">
        <f>J325+K325</f>
        <v>29</v>
      </c>
      <c r="M325" s="36"/>
      <c r="N325" s="36"/>
      <c r="O325" s="36">
        <f>M325+N325</f>
        <v>0</v>
      </c>
      <c r="P325" s="36">
        <f t="shared" si="10"/>
        <v>32</v>
      </c>
      <c r="Q325" s="36">
        <f t="shared" si="10"/>
        <v>19</v>
      </c>
      <c r="R325" s="36">
        <f>P325+Q325</f>
        <v>51</v>
      </c>
      <c r="S325" s="13">
        <v>8658769376</v>
      </c>
      <c r="T325" s="16">
        <v>43866</v>
      </c>
      <c r="U325" s="12" t="s">
        <v>32</v>
      </c>
    </row>
    <row r="326" spans="1:21" ht="30" x14ac:dyDescent="0.25">
      <c r="A326" s="12">
        <v>312</v>
      </c>
      <c r="B326" s="13" t="s">
        <v>183</v>
      </c>
      <c r="C326" s="13" t="s">
        <v>42</v>
      </c>
      <c r="D326" s="13"/>
      <c r="E326" s="13"/>
      <c r="F326" s="13"/>
      <c r="G326" s="36">
        <v>11</v>
      </c>
      <c r="H326" s="36">
        <v>14</v>
      </c>
      <c r="I326" s="36">
        <f>G326+H326</f>
        <v>25</v>
      </c>
      <c r="J326" s="36">
        <v>15</v>
      </c>
      <c r="K326" s="36">
        <v>16</v>
      </c>
      <c r="L326" s="36">
        <f>J326+K326</f>
        <v>31</v>
      </c>
      <c r="M326" s="36"/>
      <c r="N326" s="36"/>
      <c r="O326" s="36">
        <f>M326+N326</f>
        <v>0</v>
      </c>
      <c r="P326" s="36">
        <f t="shared" si="10"/>
        <v>26</v>
      </c>
      <c r="Q326" s="36">
        <f t="shared" si="10"/>
        <v>30</v>
      </c>
      <c r="R326" s="36">
        <f>P326+Q326</f>
        <v>56</v>
      </c>
      <c r="S326" s="13" t="s">
        <v>357</v>
      </c>
      <c r="T326" s="16">
        <v>43867</v>
      </c>
      <c r="U326" s="12" t="s">
        <v>33</v>
      </c>
    </row>
    <row r="327" spans="1:21" ht="30" x14ac:dyDescent="0.25">
      <c r="A327" s="12">
        <v>313</v>
      </c>
      <c r="B327" s="13" t="s">
        <v>189</v>
      </c>
      <c r="C327" s="13" t="s">
        <v>42</v>
      </c>
      <c r="D327" s="13"/>
      <c r="E327" s="13"/>
      <c r="F327" s="13"/>
      <c r="G327" s="36">
        <v>11</v>
      </c>
      <c r="H327" s="36">
        <v>14</v>
      </c>
      <c r="I327" s="36">
        <f>G327+H327</f>
        <v>25</v>
      </c>
      <c r="J327" s="36">
        <v>17</v>
      </c>
      <c r="K327" s="36">
        <v>13</v>
      </c>
      <c r="L327" s="36">
        <f>J327+K327</f>
        <v>30</v>
      </c>
      <c r="M327" s="36"/>
      <c r="N327" s="36"/>
      <c r="O327" s="36">
        <f>M327+N327</f>
        <v>0</v>
      </c>
      <c r="P327" s="36">
        <f t="shared" si="10"/>
        <v>28</v>
      </c>
      <c r="Q327" s="36">
        <f t="shared" si="10"/>
        <v>27</v>
      </c>
      <c r="R327" s="36">
        <f>P327+Q327</f>
        <v>55</v>
      </c>
      <c r="S327" s="13" t="s">
        <v>358</v>
      </c>
      <c r="T327" s="16">
        <v>43868</v>
      </c>
      <c r="U327" s="12" t="s">
        <v>34</v>
      </c>
    </row>
    <row r="328" spans="1:21" ht="15" x14ac:dyDescent="0.25">
      <c r="A328" s="12">
        <v>314</v>
      </c>
      <c r="B328" s="13" t="s">
        <v>187</v>
      </c>
      <c r="C328" s="13" t="s">
        <v>42</v>
      </c>
      <c r="D328" s="13"/>
      <c r="E328" s="13"/>
      <c r="F328" s="13"/>
      <c r="G328" s="36">
        <v>13</v>
      </c>
      <c r="H328" s="36">
        <v>15</v>
      </c>
      <c r="I328" s="36">
        <f>G328+H328</f>
        <v>28</v>
      </c>
      <c r="J328" s="36">
        <v>19</v>
      </c>
      <c r="K328" s="36">
        <v>15</v>
      </c>
      <c r="L328" s="36">
        <f>J328+K328</f>
        <v>34</v>
      </c>
      <c r="M328" s="36"/>
      <c r="N328" s="36"/>
      <c r="O328" s="36">
        <f>M328+N328</f>
        <v>0</v>
      </c>
      <c r="P328" s="36">
        <f t="shared" si="10"/>
        <v>32</v>
      </c>
      <c r="Q328" s="36">
        <f t="shared" si="10"/>
        <v>30</v>
      </c>
      <c r="R328" s="36">
        <f>P328+Q328</f>
        <v>62</v>
      </c>
      <c r="S328" s="13"/>
      <c r="T328" s="16">
        <v>43869</v>
      </c>
      <c r="U328" s="12" t="s">
        <v>35</v>
      </c>
    </row>
    <row r="329" spans="1:21" ht="23.25" x14ac:dyDescent="0.25">
      <c r="A329" s="32">
        <v>315</v>
      </c>
      <c r="B329" s="35"/>
      <c r="C329" s="33"/>
      <c r="D329" s="33"/>
      <c r="E329" s="33"/>
      <c r="F329" s="33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3"/>
      <c r="T329" s="34">
        <v>43870</v>
      </c>
      <c r="U329" s="32" t="s">
        <v>29</v>
      </c>
    </row>
    <row r="330" spans="1:21" ht="21" x14ac:dyDescent="0.25">
      <c r="A330" s="12">
        <v>316</v>
      </c>
      <c r="B330" s="50"/>
      <c r="C330" s="13"/>
      <c r="D330" s="13"/>
      <c r="E330" s="13"/>
      <c r="F330" s="13"/>
      <c r="G330" s="36"/>
      <c r="H330" s="36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6">
        <v>43871</v>
      </c>
      <c r="U330" s="12" t="s">
        <v>30</v>
      </c>
    </row>
    <row r="331" spans="1:21" ht="30" x14ac:dyDescent="0.25">
      <c r="A331" s="12">
        <v>317</v>
      </c>
      <c r="B331" s="13" t="s">
        <v>263</v>
      </c>
      <c r="C331" s="13" t="s">
        <v>42</v>
      </c>
      <c r="D331" s="13"/>
      <c r="E331" s="13"/>
      <c r="F331" s="13"/>
      <c r="G331" s="36">
        <v>14</v>
      </c>
      <c r="H331" s="36">
        <v>12</v>
      </c>
      <c r="I331" s="36">
        <f>G331+H331</f>
        <v>26</v>
      </c>
      <c r="J331" s="36">
        <v>16</v>
      </c>
      <c r="K331" s="36">
        <v>11</v>
      </c>
      <c r="L331" s="36">
        <f>J331+K331</f>
        <v>27</v>
      </c>
      <c r="M331" s="36"/>
      <c r="N331" s="36"/>
      <c r="O331" s="36">
        <f>M331+N331</f>
        <v>0</v>
      </c>
      <c r="P331" s="36">
        <f t="shared" ref="P331:Q334" si="11">G331+J331+M331</f>
        <v>30</v>
      </c>
      <c r="Q331" s="36">
        <f t="shared" si="11"/>
        <v>23</v>
      </c>
      <c r="R331" s="36">
        <f>P331+Q331</f>
        <v>53</v>
      </c>
      <c r="S331" s="13" t="s">
        <v>207</v>
      </c>
      <c r="T331" s="16">
        <v>43872</v>
      </c>
      <c r="U331" s="12" t="s">
        <v>31</v>
      </c>
    </row>
    <row r="332" spans="1:21" ht="15" x14ac:dyDescent="0.25">
      <c r="A332" s="12">
        <v>318</v>
      </c>
      <c r="B332" s="13" t="s">
        <v>306</v>
      </c>
      <c r="C332" s="13" t="s">
        <v>42</v>
      </c>
      <c r="D332" s="13"/>
      <c r="E332" s="13"/>
      <c r="F332" s="13"/>
      <c r="G332" s="36">
        <v>17</v>
      </c>
      <c r="H332" s="36">
        <v>15</v>
      </c>
      <c r="I332" s="36">
        <f>G332+H332</f>
        <v>32</v>
      </c>
      <c r="J332" s="36">
        <v>21</v>
      </c>
      <c r="K332" s="36">
        <v>16</v>
      </c>
      <c r="L332" s="36">
        <f>J332+K332</f>
        <v>37</v>
      </c>
      <c r="M332" s="36"/>
      <c r="N332" s="36"/>
      <c r="O332" s="36">
        <f>M332+N332</f>
        <v>0</v>
      </c>
      <c r="P332" s="36">
        <f t="shared" si="11"/>
        <v>38</v>
      </c>
      <c r="Q332" s="36">
        <f t="shared" si="11"/>
        <v>31</v>
      </c>
      <c r="R332" s="36">
        <f>P332+Q332</f>
        <v>69</v>
      </c>
      <c r="S332" s="13">
        <v>8280324122</v>
      </c>
      <c r="T332" s="16">
        <v>43873</v>
      </c>
      <c r="U332" s="12" t="s">
        <v>32</v>
      </c>
    </row>
    <row r="333" spans="1:21" ht="30" x14ac:dyDescent="0.25">
      <c r="A333" s="12">
        <v>319</v>
      </c>
      <c r="B333" s="13" t="s">
        <v>195</v>
      </c>
      <c r="C333" s="13" t="s">
        <v>42</v>
      </c>
      <c r="D333" s="13"/>
      <c r="E333" s="13"/>
      <c r="F333" s="13"/>
      <c r="G333" s="36">
        <v>17</v>
      </c>
      <c r="H333" s="36">
        <v>14</v>
      </c>
      <c r="I333" s="36">
        <f>G333+H333</f>
        <v>31</v>
      </c>
      <c r="J333" s="36">
        <v>22</v>
      </c>
      <c r="K333" s="36">
        <v>16</v>
      </c>
      <c r="L333" s="36">
        <f>J333+K333</f>
        <v>38</v>
      </c>
      <c r="M333" s="36"/>
      <c r="N333" s="36"/>
      <c r="O333" s="36">
        <f>M333+N333</f>
        <v>0</v>
      </c>
      <c r="P333" s="36">
        <f t="shared" si="11"/>
        <v>39</v>
      </c>
      <c r="Q333" s="36">
        <f t="shared" si="11"/>
        <v>30</v>
      </c>
      <c r="R333" s="36">
        <f>P333+Q333</f>
        <v>69</v>
      </c>
      <c r="S333" s="13" t="s">
        <v>211</v>
      </c>
      <c r="T333" s="16">
        <v>43874</v>
      </c>
      <c r="U333" s="12" t="s">
        <v>33</v>
      </c>
    </row>
    <row r="334" spans="1:21" ht="30" x14ac:dyDescent="0.25">
      <c r="A334" s="12">
        <v>320</v>
      </c>
      <c r="B334" s="13" t="s">
        <v>327</v>
      </c>
      <c r="C334" s="13" t="s">
        <v>42</v>
      </c>
      <c r="D334" s="13"/>
      <c r="E334" s="13"/>
      <c r="F334" s="13"/>
      <c r="G334" s="36">
        <v>12</v>
      </c>
      <c r="H334" s="36">
        <v>14</v>
      </c>
      <c r="I334" s="36">
        <f>G334+H334</f>
        <v>26</v>
      </c>
      <c r="J334" s="36">
        <v>19</v>
      </c>
      <c r="K334" s="36">
        <v>14</v>
      </c>
      <c r="L334" s="36">
        <f>J334+K334</f>
        <v>33</v>
      </c>
      <c r="M334" s="36"/>
      <c r="N334" s="36"/>
      <c r="O334" s="36">
        <f>M334+N334</f>
        <v>0</v>
      </c>
      <c r="P334" s="36">
        <f t="shared" si="11"/>
        <v>31</v>
      </c>
      <c r="Q334" s="36">
        <f t="shared" si="11"/>
        <v>28</v>
      </c>
      <c r="R334" s="36">
        <f>P334+Q334</f>
        <v>59</v>
      </c>
      <c r="S334" s="13" t="s">
        <v>353</v>
      </c>
      <c r="T334" s="16">
        <v>43875</v>
      </c>
      <c r="U334" s="12" t="s">
        <v>34</v>
      </c>
    </row>
    <row r="335" spans="1:21" ht="30" x14ac:dyDescent="0.25">
      <c r="A335" s="12">
        <v>321</v>
      </c>
      <c r="B335" s="51" t="s">
        <v>371</v>
      </c>
      <c r="C335" s="13" t="s">
        <v>368</v>
      </c>
      <c r="D335" s="13"/>
      <c r="E335" s="13"/>
      <c r="F335" s="13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13"/>
      <c r="T335" s="16">
        <v>43876</v>
      </c>
      <c r="U335" s="12" t="s">
        <v>35</v>
      </c>
    </row>
    <row r="336" spans="1:21" ht="23.25" x14ac:dyDescent="0.25">
      <c r="A336" s="32">
        <v>322</v>
      </c>
      <c r="B336" s="35"/>
      <c r="C336" s="33"/>
      <c r="D336" s="33"/>
      <c r="E336" s="33"/>
      <c r="F336" s="33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3"/>
      <c r="T336" s="34">
        <v>43877</v>
      </c>
      <c r="U336" s="32" t="s">
        <v>29</v>
      </c>
    </row>
    <row r="337" spans="1:21" ht="21" x14ac:dyDescent="0.25">
      <c r="A337" s="12">
        <v>323</v>
      </c>
      <c r="B337" s="50"/>
      <c r="C337" s="13"/>
      <c r="D337" s="13"/>
      <c r="E337" s="13"/>
      <c r="F337" s="13"/>
      <c r="G337" s="36"/>
      <c r="H337" s="36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6">
        <v>43878</v>
      </c>
      <c r="U337" s="12" t="s">
        <v>30</v>
      </c>
    </row>
    <row r="338" spans="1:21" ht="15" x14ac:dyDescent="0.25">
      <c r="A338" s="12">
        <v>324</v>
      </c>
      <c r="B338" s="13" t="s">
        <v>325</v>
      </c>
      <c r="C338" s="13" t="s">
        <v>42</v>
      </c>
      <c r="D338" s="13"/>
      <c r="E338" s="13"/>
      <c r="F338" s="13"/>
      <c r="G338" s="36">
        <v>15</v>
      </c>
      <c r="H338" s="36">
        <v>13</v>
      </c>
      <c r="I338" s="36">
        <f t="shared" ref="I338:I376" si="12">G338+H338</f>
        <v>28</v>
      </c>
      <c r="J338" s="36">
        <v>20</v>
      </c>
      <c r="K338" s="36">
        <v>16</v>
      </c>
      <c r="L338" s="36">
        <f t="shared" ref="L338:L376" si="13">J338+K338</f>
        <v>36</v>
      </c>
      <c r="M338" s="36"/>
      <c r="N338" s="36"/>
      <c r="O338" s="36">
        <f t="shared" ref="O338:O376" si="14">M338+N338</f>
        <v>0</v>
      </c>
      <c r="P338" s="36">
        <f t="shared" ref="P338:Q376" si="15">G338+J338+M338</f>
        <v>35</v>
      </c>
      <c r="Q338" s="36">
        <f t="shared" si="15"/>
        <v>29</v>
      </c>
      <c r="R338" s="36">
        <f t="shared" ref="R338:R376" si="16">P338+Q338</f>
        <v>64</v>
      </c>
      <c r="S338" s="13">
        <v>7682990111</v>
      </c>
      <c r="T338" s="16">
        <v>43879</v>
      </c>
      <c r="U338" s="12" t="s">
        <v>31</v>
      </c>
    </row>
    <row r="339" spans="1:21" ht="15" x14ac:dyDescent="0.25">
      <c r="A339" s="12">
        <v>325</v>
      </c>
      <c r="B339" s="13" t="s">
        <v>198</v>
      </c>
      <c r="C339" s="13" t="s">
        <v>42</v>
      </c>
      <c r="D339" s="13"/>
      <c r="E339" s="13"/>
      <c r="F339" s="13"/>
      <c r="G339" s="36">
        <v>12</v>
      </c>
      <c r="H339" s="36">
        <v>10</v>
      </c>
      <c r="I339" s="36">
        <f t="shared" si="12"/>
        <v>22</v>
      </c>
      <c r="J339" s="36">
        <v>15</v>
      </c>
      <c r="K339" s="36">
        <v>13</v>
      </c>
      <c r="L339" s="36">
        <f t="shared" si="13"/>
        <v>28</v>
      </c>
      <c r="M339" s="36"/>
      <c r="N339" s="36"/>
      <c r="O339" s="36">
        <f t="shared" si="14"/>
        <v>0</v>
      </c>
      <c r="P339" s="36">
        <f t="shared" si="15"/>
        <v>27</v>
      </c>
      <c r="Q339" s="36">
        <f t="shared" si="15"/>
        <v>23</v>
      </c>
      <c r="R339" s="36">
        <f t="shared" si="16"/>
        <v>50</v>
      </c>
      <c r="S339" s="13">
        <v>8658711365</v>
      </c>
      <c r="T339" s="16">
        <v>43880</v>
      </c>
      <c r="U339" s="12" t="s">
        <v>32</v>
      </c>
    </row>
    <row r="340" spans="1:21" ht="30" x14ac:dyDescent="0.25">
      <c r="A340" s="12">
        <v>326</v>
      </c>
      <c r="B340" s="13" t="s">
        <v>194</v>
      </c>
      <c r="C340" s="13" t="s">
        <v>42</v>
      </c>
      <c r="D340" s="13"/>
      <c r="E340" s="13"/>
      <c r="F340" s="13"/>
      <c r="G340" s="36">
        <v>13</v>
      </c>
      <c r="H340" s="36">
        <v>10</v>
      </c>
      <c r="I340" s="36">
        <f t="shared" si="12"/>
        <v>23</v>
      </c>
      <c r="J340" s="36">
        <v>17</v>
      </c>
      <c r="K340" s="36">
        <v>11</v>
      </c>
      <c r="L340" s="36">
        <f t="shared" si="13"/>
        <v>28</v>
      </c>
      <c r="M340" s="36"/>
      <c r="N340" s="36"/>
      <c r="O340" s="36">
        <f t="shared" si="14"/>
        <v>0</v>
      </c>
      <c r="P340" s="36">
        <f t="shared" si="15"/>
        <v>30</v>
      </c>
      <c r="Q340" s="36">
        <f t="shared" si="15"/>
        <v>21</v>
      </c>
      <c r="R340" s="36">
        <f t="shared" si="16"/>
        <v>51</v>
      </c>
      <c r="S340" s="13" t="s">
        <v>210</v>
      </c>
      <c r="T340" s="16">
        <v>43881</v>
      </c>
      <c r="U340" s="12" t="s">
        <v>33</v>
      </c>
    </row>
    <row r="341" spans="1:21" ht="15" x14ac:dyDescent="0.25">
      <c r="A341" s="12">
        <v>327</v>
      </c>
      <c r="B341" s="13" t="s">
        <v>326</v>
      </c>
      <c r="C341" s="13" t="s">
        <v>42</v>
      </c>
      <c r="D341" s="13"/>
      <c r="E341" s="13"/>
      <c r="F341" s="13"/>
      <c r="G341" s="36">
        <v>14</v>
      </c>
      <c r="H341" s="36">
        <v>12</v>
      </c>
      <c r="I341" s="36">
        <f t="shared" si="12"/>
        <v>26</v>
      </c>
      <c r="J341" s="36">
        <v>17</v>
      </c>
      <c r="K341" s="36">
        <v>11</v>
      </c>
      <c r="L341" s="36">
        <f t="shared" si="13"/>
        <v>28</v>
      </c>
      <c r="M341" s="36"/>
      <c r="N341" s="36"/>
      <c r="O341" s="36">
        <f t="shared" si="14"/>
        <v>0</v>
      </c>
      <c r="P341" s="36">
        <f t="shared" si="15"/>
        <v>31</v>
      </c>
      <c r="Q341" s="36">
        <f t="shared" si="15"/>
        <v>23</v>
      </c>
      <c r="R341" s="36">
        <f t="shared" si="16"/>
        <v>54</v>
      </c>
      <c r="S341" s="13">
        <v>9777974565</v>
      </c>
      <c r="T341" s="16">
        <v>43882</v>
      </c>
      <c r="U341" s="12" t="s">
        <v>34</v>
      </c>
    </row>
    <row r="342" spans="1:21" ht="15" x14ac:dyDescent="0.25">
      <c r="A342" s="12">
        <v>328</v>
      </c>
      <c r="B342" s="13" t="s">
        <v>188</v>
      </c>
      <c r="C342" s="13" t="s">
        <v>42</v>
      </c>
      <c r="D342" s="13"/>
      <c r="E342" s="13"/>
      <c r="F342" s="13"/>
      <c r="G342" s="36">
        <v>13</v>
      </c>
      <c r="H342" s="36">
        <v>16</v>
      </c>
      <c r="I342" s="36">
        <f t="shared" si="12"/>
        <v>29</v>
      </c>
      <c r="J342" s="36">
        <v>18</v>
      </c>
      <c r="K342" s="36">
        <v>14</v>
      </c>
      <c r="L342" s="36">
        <f t="shared" si="13"/>
        <v>32</v>
      </c>
      <c r="M342" s="36"/>
      <c r="N342" s="36"/>
      <c r="O342" s="36">
        <f t="shared" si="14"/>
        <v>0</v>
      </c>
      <c r="P342" s="36">
        <f t="shared" si="15"/>
        <v>31</v>
      </c>
      <c r="Q342" s="36">
        <f t="shared" si="15"/>
        <v>30</v>
      </c>
      <c r="R342" s="36">
        <f t="shared" si="16"/>
        <v>61</v>
      </c>
      <c r="S342" s="13">
        <v>9777598718</v>
      </c>
      <c r="T342" s="16">
        <v>43883</v>
      </c>
      <c r="U342" s="12" t="s">
        <v>35</v>
      </c>
    </row>
    <row r="343" spans="1:21" ht="23.25" x14ac:dyDescent="0.25">
      <c r="A343" s="32">
        <v>329</v>
      </c>
      <c r="B343" s="35"/>
      <c r="C343" s="33"/>
      <c r="D343" s="33"/>
      <c r="E343" s="33"/>
      <c r="F343" s="33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3"/>
      <c r="T343" s="34">
        <v>43884</v>
      </c>
      <c r="U343" s="32" t="s">
        <v>29</v>
      </c>
    </row>
    <row r="344" spans="1:21" ht="21" x14ac:dyDescent="0.25">
      <c r="A344" s="12">
        <v>330</v>
      </c>
      <c r="B344" s="50"/>
      <c r="C344" s="13"/>
      <c r="D344" s="13"/>
      <c r="E344" s="13"/>
      <c r="F344" s="13"/>
      <c r="G344" s="36"/>
      <c r="H344" s="36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6">
        <v>43885</v>
      </c>
      <c r="U344" s="12" t="s">
        <v>30</v>
      </c>
    </row>
    <row r="345" spans="1:21" ht="30" x14ac:dyDescent="0.25">
      <c r="A345" s="12">
        <v>331</v>
      </c>
      <c r="B345" s="13" t="s">
        <v>323</v>
      </c>
      <c r="C345" s="13" t="s">
        <v>42</v>
      </c>
      <c r="D345" s="13"/>
      <c r="E345" s="13"/>
      <c r="F345" s="13"/>
      <c r="G345" s="36">
        <v>18</v>
      </c>
      <c r="H345" s="36">
        <v>17</v>
      </c>
      <c r="I345" s="36">
        <f t="shared" si="12"/>
        <v>35</v>
      </c>
      <c r="J345" s="36">
        <v>21</v>
      </c>
      <c r="K345" s="36">
        <v>17</v>
      </c>
      <c r="L345" s="36">
        <f t="shared" si="13"/>
        <v>38</v>
      </c>
      <c r="M345" s="36"/>
      <c r="N345" s="36"/>
      <c r="O345" s="36">
        <f t="shared" si="14"/>
        <v>0</v>
      </c>
      <c r="P345" s="36">
        <f t="shared" si="15"/>
        <v>39</v>
      </c>
      <c r="Q345" s="36">
        <f t="shared" si="15"/>
        <v>34</v>
      </c>
      <c r="R345" s="36">
        <f t="shared" si="16"/>
        <v>73</v>
      </c>
      <c r="S345" s="13" t="s">
        <v>201</v>
      </c>
      <c r="T345" s="16">
        <v>43886</v>
      </c>
      <c r="U345" s="12" t="s">
        <v>31</v>
      </c>
    </row>
    <row r="346" spans="1:21" ht="15" x14ac:dyDescent="0.25">
      <c r="A346" s="12">
        <v>332</v>
      </c>
      <c r="B346" s="13" t="s">
        <v>191</v>
      </c>
      <c r="C346" s="13" t="s">
        <v>42</v>
      </c>
      <c r="D346" s="13"/>
      <c r="E346" s="13"/>
      <c r="F346" s="13"/>
      <c r="G346" s="36">
        <v>11</v>
      </c>
      <c r="H346" s="36">
        <v>14</v>
      </c>
      <c r="I346" s="36">
        <f t="shared" si="12"/>
        <v>25</v>
      </c>
      <c r="J346" s="36">
        <v>15</v>
      </c>
      <c r="K346" s="36">
        <v>15</v>
      </c>
      <c r="L346" s="36">
        <f t="shared" si="13"/>
        <v>30</v>
      </c>
      <c r="M346" s="36"/>
      <c r="N346" s="36"/>
      <c r="O346" s="36">
        <f t="shared" si="14"/>
        <v>0</v>
      </c>
      <c r="P346" s="36">
        <f t="shared" si="15"/>
        <v>26</v>
      </c>
      <c r="Q346" s="36">
        <f t="shared" si="15"/>
        <v>29</v>
      </c>
      <c r="R346" s="36">
        <f t="shared" si="16"/>
        <v>55</v>
      </c>
      <c r="S346" s="13"/>
      <c r="T346" s="16">
        <v>43887</v>
      </c>
      <c r="U346" s="12" t="s">
        <v>32</v>
      </c>
    </row>
    <row r="347" spans="1:21" ht="15" x14ac:dyDescent="0.25">
      <c r="A347" s="12">
        <v>333</v>
      </c>
      <c r="B347" s="13" t="s">
        <v>290</v>
      </c>
      <c r="C347" s="13" t="s">
        <v>42</v>
      </c>
      <c r="D347" s="13"/>
      <c r="E347" s="13"/>
      <c r="F347" s="13"/>
      <c r="G347" s="36">
        <v>18</v>
      </c>
      <c r="H347" s="36">
        <v>14</v>
      </c>
      <c r="I347" s="36">
        <f t="shared" si="12"/>
        <v>32</v>
      </c>
      <c r="J347" s="36">
        <v>25</v>
      </c>
      <c r="K347" s="36">
        <v>15</v>
      </c>
      <c r="L347" s="36">
        <f t="shared" si="13"/>
        <v>40</v>
      </c>
      <c r="M347" s="36"/>
      <c r="N347" s="36"/>
      <c r="O347" s="36">
        <f t="shared" si="14"/>
        <v>0</v>
      </c>
      <c r="P347" s="36">
        <f t="shared" si="15"/>
        <v>43</v>
      </c>
      <c r="Q347" s="36">
        <f t="shared" si="15"/>
        <v>29</v>
      </c>
      <c r="R347" s="36">
        <f t="shared" si="16"/>
        <v>72</v>
      </c>
      <c r="S347" s="13">
        <v>9178642203</v>
      </c>
      <c r="T347" s="16">
        <v>43888</v>
      </c>
      <c r="U347" s="12" t="s">
        <v>33</v>
      </c>
    </row>
    <row r="348" spans="1:21" ht="23.25" x14ac:dyDescent="0.25">
      <c r="A348" s="12">
        <v>334</v>
      </c>
      <c r="B348" s="51" t="s">
        <v>381</v>
      </c>
      <c r="C348" s="13"/>
      <c r="D348" s="13"/>
      <c r="E348" s="13"/>
      <c r="F348" s="13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13"/>
      <c r="T348" s="16">
        <v>43889</v>
      </c>
      <c r="U348" s="12" t="s">
        <v>34</v>
      </c>
    </row>
    <row r="349" spans="1:21" ht="15" x14ac:dyDescent="0.25">
      <c r="A349" s="12">
        <v>335</v>
      </c>
      <c r="B349" s="13" t="s">
        <v>261</v>
      </c>
      <c r="C349" s="13" t="s">
        <v>42</v>
      </c>
      <c r="D349" s="13"/>
      <c r="E349" s="13"/>
      <c r="F349" s="13"/>
      <c r="G349" s="36">
        <v>14</v>
      </c>
      <c r="H349" s="36">
        <v>11</v>
      </c>
      <c r="I349" s="36">
        <f t="shared" si="12"/>
        <v>25</v>
      </c>
      <c r="J349" s="36">
        <v>17</v>
      </c>
      <c r="K349" s="36">
        <v>15</v>
      </c>
      <c r="L349" s="36">
        <f t="shared" si="13"/>
        <v>32</v>
      </c>
      <c r="M349" s="36"/>
      <c r="N349" s="36"/>
      <c r="O349" s="36">
        <f t="shared" si="14"/>
        <v>0</v>
      </c>
      <c r="P349" s="36">
        <f t="shared" si="15"/>
        <v>31</v>
      </c>
      <c r="Q349" s="36">
        <f t="shared" si="15"/>
        <v>26</v>
      </c>
      <c r="R349" s="36">
        <f t="shared" si="16"/>
        <v>57</v>
      </c>
      <c r="S349" s="13"/>
      <c r="T349" s="16">
        <v>43890</v>
      </c>
      <c r="U349" s="12" t="s">
        <v>35</v>
      </c>
    </row>
    <row r="350" spans="1:21" ht="23.25" x14ac:dyDescent="0.25">
      <c r="A350" s="32">
        <v>336</v>
      </c>
      <c r="B350" s="35"/>
      <c r="C350" s="33"/>
      <c r="D350" s="33"/>
      <c r="E350" s="33"/>
      <c r="F350" s="33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3"/>
      <c r="T350" s="34">
        <v>43891</v>
      </c>
      <c r="U350" s="32" t="s">
        <v>29</v>
      </c>
    </row>
    <row r="351" spans="1:21" ht="21" x14ac:dyDescent="0.25">
      <c r="A351" s="12">
        <v>337</v>
      </c>
      <c r="B351" s="50"/>
      <c r="C351" s="13"/>
      <c r="D351" s="13"/>
      <c r="E351" s="13"/>
      <c r="F351" s="13"/>
      <c r="G351" s="36"/>
      <c r="H351" s="36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6">
        <v>43892</v>
      </c>
      <c r="U351" s="12" t="s">
        <v>30</v>
      </c>
    </row>
    <row r="352" spans="1:21" ht="30" x14ac:dyDescent="0.25">
      <c r="A352" s="12">
        <v>338</v>
      </c>
      <c r="B352" s="13" t="s">
        <v>181</v>
      </c>
      <c r="C352" s="13" t="s">
        <v>42</v>
      </c>
      <c r="D352" s="13"/>
      <c r="E352" s="13"/>
      <c r="F352" s="13"/>
      <c r="G352" s="36">
        <v>17</v>
      </c>
      <c r="H352" s="36">
        <v>14</v>
      </c>
      <c r="I352" s="36">
        <f t="shared" si="12"/>
        <v>31</v>
      </c>
      <c r="J352" s="36">
        <v>22</v>
      </c>
      <c r="K352" s="36">
        <v>17</v>
      </c>
      <c r="L352" s="36">
        <f t="shared" si="13"/>
        <v>39</v>
      </c>
      <c r="M352" s="36"/>
      <c r="N352" s="36"/>
      <c r="O352" s="36">
        <f t="shared" si="14"/>
        <v>0</v>
      </c>
      <c r="P352" s="36">
        <f t="shared" si="15"/>
        <v>39</v>
      </c>
      <c r="Q352" s="36">
        <f t="shared" si="15"/>
        <v>31</v>
      </c>
      <c r="R352" s="36">
        <f t="shared" si="16"/>
        <v>70</v>
      </c>
      <c r="S352" s="13" t="s">
        <v>208</v>
      </c>
      <c r="T352" s="16">
        <v>43893</v>
      </c>
      <c r="U352" s="12" t="s">
        <v>31</v>
      </c>
    </row>
    <row r="353" spans="1:21" ht="23.25" x14ac:dyDescent="0.25">
      <c r="A353" s="12">
        <v>339</v>
      </c>
      <c r="B353" s="51" t="s">
        <v>385</v>
      </c>
      <c r="C353" s="13"/>
      <c r="D353" s="13"/>
      <c r="E353" s="13"/>
      <c r="F353" s="13"/>
      <c r="G353" s="36"/>
      <c r="H353" s="36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6">
        <v>43894</v>
      </c>
      <c r="U353" s="12" t="s">
        <v>32</v>
      </c>
    </row>
    <row r="354" spans="1:21" ht="30" x14ac:dyDescent="0.25">
      <c r="A354" s="12">
        <v>340</v>
      </c>
      <c r="B354" s="13" t="s">
        <v>196</v>
      </c>
      <c r="C354" s="13" t="s">
        <v>42</v>
      </c>
      <c r="D354" s="13"/>
      <c r="E354" s="13"/>
      <c r="F354" s="13"/>
      <c r="G354" s="36">
        <v>10</v>
      </c>
      <c r="H354" s="36">
        <v>15</v>
      </c>
      <c r="I354" s="36">
        <f t="shared" si="12"/>
        <v>25</v>
      </c>
      <c r="J354" s="36">
        <v>11</v>
      </c>
      <c r="K354" s="36">
        <v>16</v>
      </c>
      <c r="L354" s="36">
        <f t="shared" si="13"/>
        <v>27</v>
      </c>
      <c r="M354" s="36"/>
      <c r="N354" s="36"/>
      <c r="O354" s="36">
        <f t="shared" si="14"/>
        <v>0</v>
      </c>
      <c r="P354" s="36">
        <f t="shared" si="15"/>
        <v>21</v>
      </c>
      <c r="Q354" s="36">
        <f t="shared" si="15"/>
        <v>31</v>
      </c>
      <c r="R354" s="36">
        <f t="shared" si="16"/>
        <v>52</v>
      </c>
      <c r="S354" s="13" t="s">
        <v>212</v>
      </c>
      <c r="T354" s="16">
        <v>43895</v>
      </c>
      <c r="U354" s="12" t="s">
        <v>33</v>
      </c>
    </row>
    <row r="355" spans="1:21" ht="15" x14ac:dyDescent="0.25">
      <c r="A355" s="12">
        <v>341</v>
      </c>
      <c r="B355" s="13" t="s">
        <v>387</v>
      </c>
      <c r="C355" s="13" t="s">
        <v>76</v>
      </c>
      <c r="D355" s="13"/>
      <c r="E355" s="13"/>
      <c r="F355" s="13"/>
      <c r="G355" s="36">
        <v>0</v>
      </c>
      <c r="H355" s="36">
        <v>0</v>
      </c>
      <c r="I355" s="36">
        <f t="shared" si="12"/>
        <v>0</v>
      </c>
      <c r="J355" s="36">
        <v>0</v>
      </c>
      <c r="K355" s="36">
        <v>0</v>
      </c>
      <c r="L355" s="36">
        <f t="shared" si="13"/>
        <v>0</v>
      </c>
      <c r="M355" s="36">
        <v>119</v>
      </c>
      <c r="N355" s="36">
        <v>0</v>
      </c>
      <c r="O355" s="36">
        <f t="shared" si="14"/>
        <v>119</v>
      </c>
      <c r="P355" s="36">
        <f t="shared" si="15"/>
        <v>119</v>
      </c>
      <c r="Q355" s="36">
        <f t="shared" si="15"/>
        <v>0</v>
      </c>
      <c r="R355" s="36">
        <f t="shared" si="16"/>
        <v>119</v>
      </c>
      <c r="S355" s="13"/>
      <c r="T355" s="16">
        <v>43896</v>
      </c>
      <c r="U355" s="12" t="s">
        <v>34</v>
      </c>
    </row>
    <row r="356" spans="1:21" ht="15" x14ac:dyDescent="0.25">
      <c r="A356" s="12">
        <v>342</v>
      </c>
      <c r="B356" s="13" t="s">
        <v>298</v>
      </c>
      <c r="C356" s="13" t="s">
        <v>42</v>
      </c>
      <c r="D356" s="13"/>
      <c r="E356" s="13"/>
      <c r="F356" s="13"/>
      <c r="G356" s="36">
        <v>9</v>
      </c>
      <c r="H356" s="36">
        <v>11</v>
      </c>
      <c r="I356" s="36">
        <f t="shared" si="12"/>
        <v>20</v>
      </c>
      <c r="J356" s="36">
        <v>12</v>
      </c>
      <c r="K356" s="36">
        <v>14</v>
      </c>
      <c r="L356" s="36">
        <f t="shared" si="13"/>
        <v>26</v>
      </c>
      <c r="M356" s="36"/>
      <c r="N356" s="36"/>
      <c r="O356" s="36">
        <f t="shared" si="14"/>
        <v>0</v>
      </c>
      <c r="P356" s="36">
        <f t="shared" si="15"/>
        <v>21</v>
      </c>
      <c r="Q356" s="36">
        <f t="shared" si="15"/>
        <v>25</v>
      </c>
      <c r="R356" s="36">
        <f t="shared" si="16"/>
        <v>46</v>
      </c>
      <c r="S356" s="13">
        <v>9938290516</v>
      </c>
      <c r="T356" s="16">
        <v>43897</v>
      </c>
      <c r="U356" s="12" t="s">
        <v>35</v>
      </c>
    </row>
    <row r="357" spans="1:21" ht="23.25" x14ac:dyDescent="0.25">
      <c r="A357" s="32">
        <v>343</v>
      </c>
      <c r="B357" s="35"/>
      <c r="C357" s="33"/>
      <c r="D357" s="33"/>
      <c r="E357" s="33"/>
      <c r="F357" s="33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2"/>
      <c r="T357" s="34">
        <v>43898</v>
      </c>
      <c r="U357" s="32" t="s">
        <v>29</v>
      </c>
    </row>
    <row r="358" spans="1:21" ht="21" x14ac:dyDescent="0.25">
      <c r="A358" s="12">
        <v>344</v>
      </c>
      <c r="B358" s="50"/>
      <c r="C358" s="13"/>
      <c r="D358" s="13"/>
      <c r="E358" s="13"/>
      <c r="F358" s="13"/>
      <c r="G358" s="36"/>
      <c r="H358" s="36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6">
        <v>43899</v>
      </c>
      <c r="U358" s="12" t="s">
        <v>30</v>
      </c>
    </row>
    <row r="359" spans="1:21" ht="30" x14ac:dyDescent="0.25">
      <c r="A359" s="12">
        <v>345</v>
      </c>
      <c r="B359" s="13" t="s">
        <v>283</v>
      </c>
      <c r="C359" s="13" t="s">
        <v>42</v>
      </c>
      <c r="D359" s="13"/>
      <c r="E359" s="13"/>
      <c r="F359" s="13"/>
      <c r="G359" s="36">
        <v>14</v>
      </c>
      <c r="H359" s="36">
        <v>11</v>
      </c>
      <c r="I359" s="36">
        <f t="shared" si="12"/>
        <v>25</v>
      </c>
      <c r="J359" s="36">
        <v>17</v>
      </c>
      <c r="K359" s="36">
        <v>12</v>
      </c>
      <c r="L359" s="36">
        <f t="shared" si="13"/>
        <v>29</v>
      </c>
      <c r="M359" s="36"/>
      <c r="N359" s="36"/>
      <c r="O359" s="36">
        <f t="shared" si="14"/>
        <v>0</v>
      </c>
      <c r="P359" s="36">
        <f t="shared" si="15"/>
        <v>31</v>
      </c>
      <c r="Q359" s="36">
        <f t="shared" si="15"/>
        <v>23</v>
      </c>
      <c r="R359" s="36">
        <f t="shared" si="16"/>
        <v>54</v>
      </c>
      <c r="S359" s="13" t="s">
        <v>282</v>
      </c>
      <c r="T359" s="16">
        <v>43900</v>
      </c>
      <c r="U359" s="12" t="s">
        <v>31</v>
      </c>
    </row>
    <row r="360" spans="1:21" ht="15" x14ac:dyDescent="0.25">
      <c r="A360" s="12">
        <v>346</v>
      </c>
      <c r="B360" s="27" t="s">
        <v>267</v>
      </c>
      <c r="C360" s="13" t="s">
        <v>76</v>
      </c>
      <c r="D360" s="13"/>
      <c r="E360" s="13"/>
      <c r="F360" s="13"/>
      <c r="G360" s="36">
        <v>0</v>
      </c>
      <c r="H360" s="36">
        <v>0</v>
      </c>
      <c r="I360" s="36">
        <f t="shared" si="12"/>
        <v>0</v>
      </c>
      <c r="J360" s="36">
        <v>0</v>
      </c>
      <c r="K360" s="36">
        <v>0</v>
      </c>
      <c r="L360" s="36">
        <f t="shared" si="13"/>
        <v>0</v>
      </c>
      <c r="M360" s="36">
        <v>68</v>
      </c>
      <c r="N360" s="36">
        <v>56</v>
      </c>
      <c r="O360" s="36">
        <f t="shared" si="14"/>
        <v>124</v>
      </c>
      <c r="P360" s="36">
        <f t="shared" si="15"/>
        <v>68</v>
      </c>
      <c r="Q360" s="36">
        <f t="shared" si="15"/>
        <v>56</v>
      </c>
      <c r="R360" s="36">
        <f t="shared" si="16"/>
        <v>124</v>
      </c>
      <c r="S360" s="13">
        <v>9938255694</v>
      </c>
      <c r="T360" s="16">
        <v>43901</v>
      </c>
      <c r="U360" s="12" t="s">
        <v>32</v>
      </c>
    </row>
    <row r="361" spans="1:21" ht="30" x14ac:dyDescent="0.25">
      <c r="A361" s="12">
        <v>347</v>
      </c>
      <c r="B361" s="13" t="s">
        <v>291</v>
      </c>
      <c r="C361" s="13" t="s">
        <v>42</v>
      </c>
      <c r="D361" s="13"/>
      <c r="E361" s="13"/>
      <c r="F361" s="13"/>
      <c r="G361" s="36">
        <v>14</v>
      </c>
      <c r="H361" s="36">
        <v>16</v>
      </c>
      <c r="I361" s="36">
        <f t="shared" si="12"/>
        <v>30</v>
      </c>
      <c r="J361" s="36">
        <v>20</v>
      </c>
      <c r="K361" s="36">
        <v>19</v>
      </c>
      <c r="L361" s="36">
        <f t="shared" si="13"/>
        <v>39</v>
      </c>
      <c r="M361" s="36"/>
      <c r="N361" s="36"/>
      <c r="O361" s="36">
        <f t="shared" si="14"/>
        <v>0</v>
      </c>
      <c r="P361" s="36">
        <f t="shared" si="15"/>
        <v>34</v>
      </c>
      <c r="Q361" s="36">
        <f t="shared" si="15"/>
        <v>35</v>
      </c>
      <c r="R361" s="36">
        <f t="shared" si="16"/>
        <v>69</v>
      </c>
      <c r="S361" s="13" t="s">
        <v>213</v>
      </c>
      <c r="T361" s="16">
        <v>43902</v>
      </c>
      <c r="U361" s="12" t="s">
        <v>33</v>
      </c>
    </row>
    <row r="362" spans="1:21" ht="15" x14ac:dyDescent="0.25">
      <c r="A362" s="12">
        <v>348</v>
      </c>
      <c r="B362" s="13" t="s">
        <v>299</v>
      </c>
      <c r="C362" s="13" t="s">
        <v>42</v>
      </c>
      <c r="D362" s="13"/>
      <c r="E362" s="13"/>
      <c r="F362" s="13"/>
      <c r="G362" s="36">
        <v>13</v>
      </c>
      <c r="H362" s="36">
        <v>17</v>
      </c>
      <c r="I362" s="36">
        <f t="shared" si="12"/>
        <v>30</v>
      </c>
      <c r="J362" s="36">
        <v>20</v>
      </c>
      <c r="K362" s="36">
        <v>16</v>
      </c>
      <c r="L362" s="36">
        <f t="shared" si="13"/>
        <v>36</v>
      </c>
      <c r="M362" s="36"/>
      <c r="N362" s="36"/>
      <c r="O362" s="36">
        <f t="shared" si="14"/>
        <v>0</v>
      </c>
      <c r="P362" s="36">
        <f t="shared" si="15"/>
        <v>33</v>
      </c>
      <c r="Q362" s="36">
        <f t="shared" si="15"/>
        <v>33</v>
      </c>
      <c r="R362" s="36">
        <f t="shared" si="16"/>
        <v>66</v>
      </c>
      <c r="S362" s="13">
        <v>8280048518</v>
      </c>
      <c r="T362" s="16">
        <v>43903</v>
      </c>
      <c r="U362" s="12" t="s">
        <v>34</v>
      </c>
    </row>
    <row r="363" spans="1:21" ht="30" x14ac:dyDescent="0.25">
      <c r="A363" s="12">
        <v>349</v>
      </c>
      <c r="B363" s="51" t="s">
        <v>370</v>
      </c>
      <c r="C363" s="13" t="s">
        <v>368</v>
      </c>
      <c r="D363" s="13"/>
      <c r="E363" s="13"/>
      <c r="F363" s="13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13"/>
      <c r="T363" s="16">
        <v>43904</v>
      </c>
      <c r="U363" s="12" t="s">
        <v>35</v>
      </c>
    </row>
    <row r="364" spans="1:21" ht="23.25" x14ac:dyDescent="0.25">
      <c r="A364" s="32">
        <v>350</v>
      </c>
      <c r="B364" s="35"/>
      <c r="C364" s="33"/>
      <c r="D364" s="33"/>
      <c r="E364" s="33"/>
      <c r="F364" s="33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3"/>
      <c r="T364" s="34">
        <v>43905</v>
      </c>
      <c r="U364" s="32" t="s">
        <v>29</v>
      </c>
    </row>
    <row r="365" spans="1:21" ht="21" x14ac:dyDescent="0.25">
      <c r="A365" s="12">
        <v>351</v>
      </c>
      <c r="B365" s="50"/>
      <c r="C365" s="13"/>
      <c r="D365" s="13"/>
      <c r="E365" s="13"/>
      <c r="F365" s="13"/>
      <c r="G365" s="36"/>
      <c r="H365" s="36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6">
        <v>43906</v>
      </c>
      <c r="U365" s="12" t="s">
        <v>30</v>
      </c>
    </row>
    <row r="366" spans="1:21" ht="30" x14ac:dyDescent="0.25">
      <c r="A366" s="12">
        <v>352</v>
      </c>
      <c r="B366" s="13" t="s">
        <v>330</v>
      </c>
      <c r="C366" s="13" t="s">
        <v>42</v>
      </c>
      <c r="D366" s="13"/>
      <c r="E366" s="13"/>
      <c r="F366" s="13"/>
      <c r="G366" s="36">
        <v>13</v>
      </c>
      <c r="H366" s="36">
        <v>16</v>
      </c>
      <c r="I366" s="36">
        <f t="shared" si="12"/>
        <v>29</v>
      </c>
      <c r="J366" s="36">
        <v>19</v>
      </c>
      <c r="K366" s="36">
        <v>17</v>
      </c>
      <c r="L366" s="36">
        <f t="shared" si="13"/>
        <v>36</v>
      </c>
      <c r="M366" s="36"/>
      <c r="N366" s="36"/>
      <c r="O366" s="36">
        <f t="shared" si="14"/>
        <v>0</v>
      </c>
      <c r="P366" s="36">
        <f t="shared" si="15"/>
        <v>32</v>
      </c>
      <c r="Q366" s="36">
        <f t="shared" si="15"/>
        <v>33</v>
      </c>
      <c r="R366" s="36">
        <f t="shared" si="16"/>
        <v>65</v>
      </c>
      <c r="S366" s="13" t="s">
        <v>278</v>
      </c>
      <c r="T366" s="16">
        <v>43907</v>
      </c>
      <c r="U366" s="12" t="s">
        <v>31</v>
      </c>
    </row>
    <row r="367" spans="1:21" ht="30" x14ac:dyDescent="0.25">
      <c r="A367" s="12">
        <v>353</v>
      </c>
      <c r="B367" s="13" t="s">
        <v>178</v>
      </c>
      <c r="C367" s="13" t="s">
        <v>42</v>
      </c>
      <c r="D367" s="13"/>
      <c r="E367" s="13"/>
      <c r="F367" s="13"/>
      <c r="G367" s="36">
        <v>10</v>
      </c>
      <c r="H367" s="36">
        <v>13</v>
      </c>
      <c r="I367" s="36">
        <f t="shared" si="12"/>
        <v>23</v>
      </c>
      <c r="J367" s="36">
        <v>12</v>
      </c>
      <c r="K367" s="36">
        <v>15</v>
      </c>
      <c r="L367" s="36">
        <f t="shared" si="13"/>
        <v>27</v>
      </c>
      <c r="M367" s="36"/>
      <c r="N367" s="36"/>
      <c r="O367" s="36">
        <f t="shared" si="14"/>
        <v>0</v>
      </c>
      <c r="P367" s="36">
        <f t="shared" si="15"/>
        <v>22</v>
      </c>
      <c r="Q367" s="36">
        <f t="shared" si="15"/>
        <v>28</v>
      </c>
      <c r="R367" s="36">
        <f t="shared" si="16"/>
        <v>50</v>
      </c>
      <c r="S367" s="13" t="s">
        <v>362</v>
      </c>
      <c r="T367" s="16">
        <v>43908</v>
      </c>
      <c r="U367" s="12" t="s">
        <v>32</v>
      </c>
    </row>
    <row r="368" spans="1:21" ht="30" x14ac:dyDescent="0.25">
      <c r="A368" s="12">
        <v>354</v>
      </c>
      <c r="B368" s="13" t="s">
        <v>286</v>
      </c>
      <c r="C368" s="13" t="s">
        <v>42</v>
      </c>
      <c r="D368" s="13"/>
      <c r="E368" s="13"/>
      <c r="F368" s="13"/>
      <c r="G368" s="36">
        <v>11</v>
      </c>
      <c r="H368" s="36">
        <v>16</v>
      </c>
      <c r="I368" s="36">
        <f t="shared" si="12"/>
        <v>27</v>
      </c>
      <c r="J368" s="36">
        <v>19.72</v>
      </c>
      <c r="K368" s="36">
        <v>16</v>
      </c>
      <c r="L368" s="36">
        <f t="shared" si="13"/>
        <v>35.72</v>
      </c>
      <c r="M368" s="36"/>
      <c r="N368" s="36"/>
      <c r="O368" s="36">
        <f t="shared" si="14"/>
        <v>0</v>
      </c>
      <c r="P368" s="36">
        <f t="shared" si="15"/>
        <v>30.72</v>
      </c>
      <c r="Q368" s="36">
        <f t="shared" si="15"/>
        <v>32</v>
      </c>
      <c r="R368" s="36">
        <f t="shared" si="16"/>
        <v>62.72</v>
      </c>
      <c r="S368" s="42" t="s">
        <v>287</v>
      </c>
      <c r="T368" s="16">
        <v>43909</v>
      </c>
      <c r="U368" s="12" t="s">
        <v>33</v>
      </c>
    </row>
    <row r="369" spans="1:21" ht="23.25" x14ac:dyDescent="0.25">
      <c r="A369" s="12">
        <v>355</v>
      </c>
      <c r="B369" s="51" t="s">
        <v>243</v>
      </c>
      <c r="C369" s="13"/>
      <c r="D369" s="13"/>
      <c r="E369" s="13"/>
      <c r="F369" s="13"/>
      <c r="G369" s="36"/>
      <c r="H369" s="36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6">
        <v>43910</v>
      </c>
      <c r="U369" s="12" t="s">
        <v>34</v>
      </c>
    </row>
    <row r="370" spans="1:21" ht="15" x14ac:dyDescent="0.25">
      <c r="A370" s="12">
        <v>356</v>
      </c>
      <c r="B370" s="13" t="s">
        <v>179</v>
      </c>
      <c r="C370" s="13" t="s">
        <v>42</v>
      </c>
      <c r="D370" s="13"/>
      <c r="E370" s="13"/>
      <c r="F370" s="13"/>
      <c r="G370" s="36">
        <v>13</v>
      </c>
      <c r="H370" s="36">
        <v>10</v>
      </c>
      <c r="I370" s="36">
        <f t="shared" si="12"/>
        <v>23</v>
      </c>
      <c r="J370" s="36">
        <v>16</v>
      </c>
      <c r="K370" s="36">
        <v>11</v>
      </c>
      <c r="L370" s="36">
        <f t="shared" si="13"/>
        <v>27</v>
      </c>
      <c r="M370" s="36"/>
      <c r="N370" s="36"/>
      <c r="O370" s="36">
        <f t="shared" si="14"/>
        <v>0</v>
      </c>
      <c r="P370" s="36">
        <f t="shared" si="15"/>
        <v>29</v>
      </c>
      <c r="Q370" s="36">
        <f t="shared" si="15"/>
        <v>21</v>
      </c>
      <c r="R370" s="36">
        <f t="shared" si="16"/>
        <v>50</v>
      </c>
      <c r="S370" s="13">
        <v>8457042911</v>
      </c>
      <c r="T370" s="16">
        <v>43911</v>
      </c>
      <c r="U370" s="12" t="s">
        <v>35</v>
      </c>
    </row>
    <row r="371" spans="1:21" ht="23.25" x14ac:dyDescent="0.25">
      <c r="A371" s="32">
        <v>357</v>
      </c>
      <c r="B371" s="35"/>
      <c r="C371" s="33"/>
      <c r="D371" s="33"/>
      <c r="E371" s="33"/>
      <c r="F371" s="33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3"/>
      <c r="T371" s="34">
        <v>43912</v>
      </c>
      <c r="U371" s="32" t="s">
        <v>29</v>
      </c>
    </row>
    <row r="372" spans="1:21" ht="21" x14ac:dyDescent="0.25">
      <c r="A372" s="12">
        <v>358</v>
      </c>
      <c r="B372" s="50"/>
      <c r="C372" s="13"/>
      <c r="D372" s="13"/>
      <c r="E372" s="13"/>
      <c r="F372" s="13"/>
      <c r="G372" s="36"/>
      <c r="H372" s="36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6">
        <v>43913</v>
      </c>
      <c r="U372" s="12" t="s">
        <v>30</v>
      </c>
    </row>
    <row r="373" spans="1:21" ht="30" x14ac:dyDescent="0.25">
      <c r="A373" s="12">
        <v>359</v>
      </c>
      <c r="B373" s="13" t="s">
        <v>284</v>
      </c>
      <c r="C373" s="13" t="s">
        <v>42</v>
      </c>
      <c r="D373" s="13"/>
      <c r="E373" s="13"/>
      <c r="F373" s="13"/>
      <c r="G373" s="36">
        <v>12</v>
      </c>
      <c r="H373" s="36">
        <v>17</v>
      </c>
      <c r="I373" s="36">
        <f t="shared" si="12"/>
        <v>29</v>
      </c>
      <c r="J373" s="36">
        <v>16</v>
      </c>
      <c r="K373" s="36">
        <v>21</v>
      </c>
      <c r="L373" s="36">
        <f t="shared" si="13"/>
        <v>37</v>
      </c>
      <c r="M373" s="36"/>
      <c r="N373" s="36"/>
      <c r="O373" s="36">
        <f t="shared" si="14"/>
        <v>0</v>
      </c>
      <c r="P373" s="36">
        <f t="shared" si="15"/>
        <v>28</v>
      </c>
      <c r="Q373" s="36">
        <f t="shared" si="15"/>
        <v>38</v>
      </c>
      <c r="R373" s="36">
        <f t="shared" si="16"/>
        <v>66</v>
      </c>
      <c r="S373" s="13" t="s">
        <v>361</v>
      </c>
      <c r="T373" s="16">
        <v>43914</v>
      </c>
      <c r="U373" s="12" t="s">
        <v>31</v>
      </c>
    </row>
    <row r="374" spans="1:21" ht="15" x14ac:dyDescent="0.25">
      <c r="A374" s="12">
        <v>360</v>
      </c>
      <c r="B374" s="13" t="s">
        <v>304</v>
      </c>
      <c r="C374" s="13" t="s">
        <v>42</v>
      </c>
      <c r="D374" s="13"/>
      <c r="E374" s="13"/>
      <c r="F374" s="13"/>
      <c r="G374" s="36">
        <v>13</v>
      </c>
      <c r="H374" s="36">
        <v>17</v>
      </c>
      <c r="I374" s="36">
        <f t="shared" si="12"/>
        <v>30</v>
      </c>
      <c r="J374" s="36">
        <v>16</v>
      </c>
      <c r="K374" s="36">
        <v>19</v>
      </c>
      <c r="L374" s="36">
        <f t="shared" si="13"/>
        <v>35</v>
      </c>
      <c r="M374" s="36"/>
      <c r="N374" s="36"/>
      <c r="O374" s="36">
        <f t="shared" si="14"/>
        <v>0</v>
      </c>
      <c r="P374" s="36">
        <f t="shared" si="15"/>
        <v>29</v>
      </c>
      <c r="Q374" s="36">
        <f t="shared" si="15"/>
        <v>36</v>
      </c>
      <c r="R374" s="36">
        <f t="shared" si="16"/>
        <v>65</v>
      </c>
      <c r="S374" s="13">
        <v>6649201839</v>
      </c>
      <c r="T374" s="16">
        <v>43915</v>
      </c>
      <c r="U374" s="12" t="s">
        <v>32</v>
      </c>
    </row>
    <row r="375" spans="1:21" ht="15" x14ac:dyDescent="0.25">
      <c r="A375" s="12">
        <v>361</v>
      </c>
      <c r="B375" s="13" t="s">
        <v>395</v>
      </c>
      <c r="C375" s="13" t="s">
        <v>42</v>
      </c>
      <c r="D375" s="13"/>
      <c r="E375" s="13"/>
      <c r="F375" s="13"/>
      <c r="G375" s="36">
        <v>13</v>
      </c>
      <c r="H375" s="36">
        <v>12</v>
      </c>
      <c r="I375" s="36">
        <f t="shared" si="12"/>
        <v>25</v>
      </c>
      <c r="J375" s="36">
        <v>17</v>
      </c>
      <c r="K375" s="36">
        <v>13</v>
      </c>
      <c r="L375" s="36">
        <f t="shared" si="13"/>
        <v>30</v>
      </c>
      <c r="M375" s="36"/>
      <c r="N375" s="36"/>
      <c r="O375" s="36">
        <f t="shared" si="14"/>
        <v>0</v>
      </c>
      <c r="P375" s="36">
        <f t="shared" si="15"/>
        <v>30</v>
      </c>
      <c r="Q375" s="36">
        <f t="shared" si="15"/>
        <v>25</v>
      </c>
      <c r="R375" s="36">
        <f t="shared" si="16"/>
        <v>55</v>
      </c>
      <c r="S375" s="13">
        <v>7684088121</v>
      </c>
      <c r="T375" s="16">
        <v>43916</v>
      </c>
      <c r="U375" s="12" t="s">
        <v>33</v>
      </c>
    </row>
    <row r="376" spans="1:21" ht="30" x14ac:dyDescent="0.25">
      <c r="A376" s="12">
        <v>362</v>
      </c>
      <c r="B376" s="13" t="s">
        <v>328</v>
      </c>
      <c r="C376" s="13" t="s">
        <v>42</v>
      </c>
      <c r="D376" s="13"/>
      <c r="E376" s="13"/>
      <c r="F376" s="13"/>
      <c r="G376" s="36">
        <v>10</v>
      </c>
      <c r="H376" s="36">
        <v>12</v>
      </c>
      <c r="I376" s="36">
        <f t="shared" si="12"/>
        <v>22</v>
      </c>
      <c r="J376" s="36">
        <v>14</v>
      </c>
      <c r="K376" s="36">
        <v>11.96</v>
      </c>
      <c r="L376" s="36">
        <f t="shared" si="13"/>
        <v>25.96</v>
      </c>
      <c r="M376" s="36"/>
      <c r="N376" s="36"/>
      <c r="O376" s="36">
        <f t="shared" si="14"/>
        <v>0</v>
      </c>
      <c r="P376" s="36">
        <f t="shared" si="15"/>
        <v>24</v>
      </c>
      <c r="Q376" s="36">
        <f t="shared" si="15"/>
        <v>23.96</v>
      </c>
      <c r="R376" s="36">
        <f t="shared" si="16"/>
        <v>47.96</v>
      </c>
      <c r="S376" s="13" t="s">
        <v>205</v>
      </c>
      <c r="T376" s="16">
        <v>43917</v>
      </c>
      <c r="U376" s="12" t="s">
        <v>34</v>
      </c>
    </row>
    <row r="377" spans="1:21" ht="23.25" x14ac:dyDescent="0.25">
      <c r="A377" s="12">
        <v>363</v>
      </c>
      <c r="B377" s="51" t="s">
        <v>381</v>
      </c>
      <c r="C377" s="13"/>
      <c r="D377" s="13"/>
      <c r="E377" s="13"/>
      <c r="F377" s="13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13"/>
      <c r="T377" s="16">
        <v>43918</v>
      </c>
      <c r="U377" s="12" t="s">
        <v>35</v>
      </c>
    </row>
    <row r="378" spans="1:21" ht="23.25" x14ac:dyDescent="0.25">
      <c r="A378" s="32">
        <v>364</v>
      </c>
      <c r="B378" s="35"/>
      <c r="C378" s="33"/>
      <c r="D378" s="33"/>
      <c r="E378" s="33"/>
      <c r="F378" s="33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3"/>
      <c r="T378" s="34">
        <v>43919</v>
      </c>
      <c r="U378" s="32" t="s">
        <v>29</v>
      </c>
    </row>
    <row r="379" spans="1:21" ht="21" x14ac:dyDescent="0.25">
      <c r="A379" s="12">
        <v>365</v>
      </c>
      <c r="B379" s="50"/>
      <c r="C379" s="13"/>
      <c r="D379" s="13"/>
      <c r="E379" s="13"/>
      <c r="F379" s="13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13"/>
      <c r="T379" s="16">
        <v>43920</v>
      </c>
      <c r="U379" s="12" t="s">
        <v>30</v>
      </c>
    </row>
    <row r="380" spans="1:21" ht="21" x14ac:dyDescent="0.25">
      <c r="A380" s="12">
        <v>366</v>
      </c>
      <c r="B380" s="53"/>
      <c r="C380" s="54"/>
      <c r="D380" s="54"/>
      <c r="E380" s="54"/>
      <c r="F380" s="54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4"/>
      <c r="T380" s="16">
        <v>43921</v>
      </c>
      <c r="U380" s="12" t="s">
        <v>31</v>
      </c>
    </row>
    <row r="381" spans="1:21" ht="15" x14ac:dyDescent="0.25">
      <c r="A381" s="204" t="s">
        <v>36</v>
      </c>
      <c r="B381" s="205"/>
      <c r="C381" s="205"/>
      <c r="D381" s="205"/>
      <c r="E381" s="205"/>
      <c r="F381" s="205"/>
      <c r="G381" s="205"/>
      <c r="H381" s="205"/>
      <c r="I381" s="205"/>
      <c r="J381" s="205"/>
      <c r="K381" s="205"/>
      <c r="L381" s="205"/>
      <c r="M381" s="205"/>
      <c r="N381" s="205"/>
      <c r="O381" s="205"/>
      <c r="P381" s="205"/>
      <c r="Q381" s="205"/>
      <c r="R381" s="205"/>
      <c r="S381" s="205"/>
      <c r="T381" s="205"/>
      <c r="U381" s="206"/>
    </row>
    <row r="382" spans="1:21" ht="15" x14ac:dyDescent="0.25">
      <c r="A382" s="12">
        <v>1</v>
      </c>
      <c r="B382" s="195" t="s">
        <v>37</v>
      </c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7"/>
    </row>
    <row r="383" spans="1:21" ht="15" x14ac:dyDescent="0.25">
      <c r="A383" s="12">
        <v>2</v>
      </c>
      <c r="B383" s="195" t="s">
        <v>38</v>
      </c>
      <c r="C383" s="196"/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7"/>
    </row>
    <row r="384" spans="1:21" ht="15" x14ac:dyDescent="0.25">
      <c r="A384" s="12">
        <v>3</v>
      </c>
      <c r="B384" s="195" t="s">
        <v>39</v>
      </c>
      <c r="C384" s="196"/>
      <c r="D384" s="196"/>
      <c r="E384" s="196"/>
      <c r="F384" s="196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7"/>
    </row>
    <row r="385" spans="1:23" ht="15" x14ac:dyDescent="0.25">
      <c r="A385" s="12">
        <v>4</v>
      </c>
      <c r="B385" s="195" t="s">
        <v>40</v>
      </c>
      <c r="C385" s="196"/>
      <c r="D385" s="196"/>
      <c r="E385" s="196"/>
      <c r="F385" s="196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7"/>
    </row>
    <row r="386" spans="1:23" ht="15" x14ac:dyDescent="0.25">
      <c r="A386" s="17"/>
      <c r="B386" s="19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9"/>
      <c r="T386" s="20"/>
      <c r="U386" s="17"/>
      <c r="V386" s="17"/>
      <c r="W386" s="17"/>
    </row>
    <row r="387" spans="1:23" ht="1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9"/>
      <c r="T387" s="17"/>
      <c r="U387" s="17"/>
      <c r="V387" s="17"/>
      <c r="W387" s="17"/>
    </row>
    <row r="388" spans="1:23" ht="1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9"/>
      <c r="T388" s="17"/>
      <c r="U388" s="17"/>
      <c r="V388" s="17"/>
      <c r="W388" s="17"/>
    </row>
    <row r="389" spans="1:23" ht="1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9"/>
      <c r="T389" s="20"/>
      <c r="U389" s="17"/>
      <c r="V389" s="17"/>
      <c r="W389" s="17"/>
    </row>
    <row r="390" spans="1:23" ht="1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9"/>
      <c r="T390" s="20"/>
      <c r="U390" s="17"/>
      <c r="V390" s="17"/>
      <c r="W390" s="17"/>
    </row>
    <row r="391" spans="1:23" ht="1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9"/>
      <c r="T391" s="20"/>
      <c r="U391" s="17"/>
      <c r="V391" s="17"/>
      <c r="W391" s="17"/>
    </row>
    <row r="392" spans="1:23" ht="1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9"/>
      <c r="T392" s="20"/>
      <c r="U392" s="17"/>
      <c r="V392" s="17"/>
      <c r="W392" s="17"/>
    </row>
    <row r="393" spans="1:23" ht="1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9"/>
      <c r="T393" s="20"/>
      <c r="U393" s="17"/>
      <c r="V393" s="17"/>
      <c r="W393" s="17"/>
    </row>
    <row r="394" spans="1:23" ht="15" x14ac:dyDescent="0.25">
      <c r="A394" s="17"/>
      <c r="B394" s="19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9"/>
      <c r="T394" s="20"/>
      <c r="U394" s="17"/>
      <c r="V394" s="17"/>
      <c r="W394" s="17"/>
    </row>
    <row r="395" spans="1:23" ht="1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9"/>
      <c r="T395" s="20"/>
      <c r="U395" s="17"/>
      <c r="V395" s="17"/>
      <c r="W395" s="17"/>
    </row>
    <row r="396" spans="1:23" ht="1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9"/>
      <c r="T396" s="20"/>
      <c r="U396" s="17"/>
      <c r="V396" s="17"/>
      <c r="W396" s="17"/>
    </row>
    <row r="397" spans="1:23" ht="1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9"/>
      <c r="T397" s="20"/>
      <c r="U397" s="17"/>
      <c r="V397" s="17"/>
      <c r="W397" s="17"/>
    </row>
    <row r="398" spans="1:23" ht="1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9"/>
      <c r="T398" s="20"/>
      <c r="U398" s="17"/>
      <c r="V398" s="17"/>
      <c r="W398" s="17"/>
    </row>
    <row r="399" spans="1:23" ht="1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9"/>
      <c r="T399" s="20"/>
      <c r="U399" s="17"/>
      <c r="V399" s="17"/>
      <c r="W399" s="17"/>
    </row>
    <row r="400" spans="1:23" ht="15" x14ac:dyDescent="0.25">
      <c r="A400" s="17"/>
      <c r="B400" s="19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9"/>
      <c r="T400" s="20"/>
      <c r="U400" s="17"/>
      <c r="V400" s="17"/>
      <c r="W400" s="17"/>
    </row>
    <row r="401" spans="1:23" ht="1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9"/>
      <c r="T401" s="20"/>
      <c r="U401" s="17"/>
      <c r="V401" s="17"/>
      <c r="W401" s="17"/>
    </row>
    <row r="402" spans="1:23" ht="1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9"/>
      <c r="T402" s="20"/>
      <c r="U402" s="17"/>
      <c r="V402" s="17"/>
      <c r="W402" s="17"/>
    </row>
    <row r="403" spans="1:23" ht="1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9"/>
      <c r="T403" s="20"/>
      <c r="U403" s="17"/>
      <c r="V403" s="17"/>
      <c r="W403" s="17"/>
    </row>
    <row r="404" spans="1:23" ht="1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9"/>
      <c r="T404" s="20"/>
      <c r="U404" s="17"/>
      <c r="V404" s="17"/>
      <c r="W404" s="17"/>
    </row>
    <row r="405" spans="1:23" ht="1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9"/>
      <c r="T405" s="20"/>
      <c r="U405" s="17"/>
      <c r="V405" s="17"/>
      <c r="W405" s="17"/>
    </row>
    <row r="406" spans="1:23" ht="15" x14ac:dyDescent="0.25">
      <c r="A406" s="17"/>
      <c r="B406" s="19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9"/>
      <c r="T406" s="20"/>
      <c r="U406" s="17"/>
      <c r="V406" s="17"/>
      <c r="W406" s="17"/>
    </row>
    <row r="407" spans="1:23" ht="1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9"/>
      <c r="T407" s="20"/>
      <c r="U407" s="17"/>
    </row>
    <row r="408" spans="1:23" ht="1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9"/>
      <c r="T408" s="20"/>
      <c r="U408" s="17"/>
    </row>
    <row r="409" spans="1:23" ht="1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9"/>
      <c r="T409" s="20"/>
      <c r="U409" s="17"/>
    </row>
    <row r="410" spans="1:23" ht="1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9"/>
      <c r="T410" s="20"/>
      <c r="U410" s="17"/>
    </row>
    <row r="411" spans="1:23" ht="1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9"/>
      <c r="T411" s="20"/>
      <c r="U411" s="17"/>
    </row>
    <row r="412" spans="1:23" ht="15" x14ac:dyDescent="0.25">
      <c r="A412" s="17"/>
      <c r="B412" s="19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9"/>
      <c r="T412" s="20"/>
      <c r="U412" s="17"/>
    </row>
    <row r="413" spans="1:23" ht="1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9"/>
      <c r="T413" s="20"/>
      <c r="U413" s="17"/>
    </row>
    <row r="414" spans="1:23" ht="15" x14ac:dyDescent="0.25">
      <c r="A414" s="17"/>
      <c r="B414" s="19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9"/>
      <c r="T414" s="20"/>
      <c r="U414" s="17"/>
    </row>
    <row r="415" spans="1:23" ht="15" x14ac:dyDescent="0.25">
      <c r="A415" s="17"/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9"/>
      <c r="T415" s="20"/>
      <c r="U415" s="17"/>
    </row>
    <row r="416" spans="1:23" ht="1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9"/>
      <c r="T416" s="20"/>
      <c r="U416" s="17"/>
    </row>
    <row r="417" spans="1:21" ht="1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9"/>
      <c r="T417" s="20"/>
      <c r="U417" s="17"/>
    </row>
    <row r="418" spans="1:21" ht="1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9"/>
      <c r="T418" s="20"/>
      <c r="U418" s="17"/>
    </row>
    <row r="419" spans="1:21" ht="1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9"/>
      <c r="T419" s="20"/>
      <c r="U419" s="17"/>
    </row>
    <row r="420" spans="1:21" ht="1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9"/>
      <c r="T420" s="20"/>
      <c r="U420" s="17"/>
    </row>
    <row r="421" spans="1:21" ht="1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9"/>
      <c r="T421" s="20"/>
      <c r="U421" s="17"/>
    </row>
    <row r="422" spans="1:21" ht="1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9"/>
      <c r="T422" s="20"/>
      <c r="U422" s="17"/>
    </row>
    <row r="423" spans="1:21" ht="15" x14ac:dyDescent="0.25">
      <c r="A423" s="17"/>
      <c r="B423" s="19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9"/>
      <c r="T423" s="20"/>
      <c r="U423" s="17"/>
    </row>
    <row r="424" spans="1:21" ht="1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9"/>
      <c r="T424" s="20"/>
      <c r="U424" s="17"/>
    </row>
    <row r="425" spans="1:21" ht="1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9"/>
      <c r="T425" s="20"/>
      <c r="U425" s="17"/>
    </row>
    <row r="426" spans="1:21" ht="1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9"/>
      <c r="T426" s="20"/>
      <c r="U426" s="17"/>
    </row>
    <row r="427" spans="1:21" ht="1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9"/>
      <c r="T427" s="20"/>
      <c r="U427" s="17"/>
    </row>
    <row r="428" spans="1:21" ht="1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9"/>
      <c r="T428" s="20"/>
      <c r="U428" s="17"/>
    </row>
    <row r="429" spans="1:21" ht="1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9"/>
      <c r="T429" s="20"/>
      <c r="U429" s="17"/>
    </row>
    <row r="430" spans="1:21" ht="1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9"/>
      <c r="T430" s="20"/>
      <c r="U430" s="17"/>
    </row>
    <row r="431" spans="1:21" ht="1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9"/>
      <c r="T431" s="20"/>
      <c r="U431" s="17"/>
    </row>
    <row r="432" spans="1:21" ht="1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9"/>
      <c r="T432" s="20"/>
      <c r="U432" s="17"/>
    </row>
    <row r="433" spans="1:21" ht="1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9"/>
      <c r="T433" s="20"/>
      <c r="U433" s="17"/>
    </row>
    <row r="434" spans="1:21" ht="1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9"/>
      <c r="T434" s="20"/>
      <c r="U434" s="17"/>
    </row>
    <row r="435" spans="1:21" ht="1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9"/>
      <c r="T435" s="20"/>
      <c r="U435" s="17"/>
    </row>
    <row r="436" spans="1:21" ht="1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9"/>
      <c r="T436" s="20"/>
      <c r="U436" s="17"/>
    </row>
    <row r="437" spans="1:21" ht="1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9"/>
      <c r="T437" s="20"/>
      <c r="U437" s="17"/>
    </row>
    <row r="438" spans="1:21" ht="1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9"/>
      <c r="T438" s="20"/>
      <c r="U438" s="17"/>
    </row>
    <row r="439" spans="1:21" ht="1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9"/>
      <c r="T439" s="20"/>
      <c r="U439" s="17"/>
    </row>
    <row r="440" spans="1:21" ht="1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9"/>
      <c r="T440" s="20"/>
      <c r="U440" s="17"/>
    </row>
    <row r="441" spans="1:21" ht="1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9"/>
      <c r="T441" s="20"/>
      <c r="U441" s="17"/>
    </row>
    <row r="442" spans="1:21" ht="1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9"/>
      <c r="T442" s="20"/>
      <c r="U442" s="17"/>
    </row>
    <row r="443" spans="1:21" ht="15" x14ac:dyDescent="0.25">
      <c r="A443" s="17"/>
      <c r="B443" s="19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9"/>
      <c r="T443" s="20"/>
      <c r="U443" s="17"/>
    </row>
    <row r="444" spans="1:21" ht="15" x14ac:dyDescent="0.25">
      <c r="A444" s="17"/>
      <c r="B444" s="19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9"/>
      <c r="T444" s="20"/>
      <c r="U444" s="17"/>
    </row>
    <row r="445" spans="1:21" ht="1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9"/>
      <c r="T445" s="20"/>
      <c r="U445" s="17"/>
    </row>
    <row r="446" spans="1:21" ht="1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9"/>
      <c r="T446" s="20"/>
      <c r="U446" s="17"/>
    </row>
    <row r="447" spans="1:21" ht="1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9"/>
      <c r="T447" s="20"/>
      <c r="U447" s="17"/>
    </row>
    <row r="448" spans="1:21" ht="1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9"/>
      <c r="T448" s="20"/>
      <c r="U448" s="17"/>
    </row>
    <row r="449" spans="1:21" ht="1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9"/>
      <c r="T449" s="20"/>
      <c r="U449" s="17"/>
    </row>
    <row r="450" spans="1:21" ht="1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9"/>
      <c r="T450" s="20"/>
      <c r="U450" s="17"/>
    </row>
    <row r="451" spans="1:21" ht="1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9"/>
      <c r="T451" s="20"/>
      <c r="U451" s="17"/>
    </row>
    <row r="452" spans="1:21" ht="1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9"/>
      <c r="T452" s="20"/>
      <c r="U452" s="17"/>
    </row>
    <row r="453" spans="1:21" ht="1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9"/>
      <c r="T453" s="20"/>
      <c r="U453" s="17"/>
    </row>
    <row r="454" spans="1:21" ht="1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9"/>
      <c r="T454" s="20"/>
      <c r="U454" s="17"/>
    </row>
    <row r="455" spans="1:21" ht="1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9"/>
      <c r="T455" s="20"/>
      <c r="U455" s="17"/>
    </row>
    <row r="456" spans="1:21" ht="1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9"/>
      <c r="T456" s="20"/>
      <c r="U456" s="17"/>
    </row>
    <row r="457" spans="1:21" ht="1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9"/>
      <c r="T457" s="20"/>
      <c r="U457" s="17"/>
    </row>
    <row r="458" spans="1:21" ht="1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9"/>
      <c r="T458" s="20"/>
      <c r="U458" s="17"/>
    </row>
    <row r="459" spans="1:21" ht="1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9"/>
      <c r="T459" s="20"/>
      <c r="U459" s="17"/>
    </row>
    <row r="460" spans="1:21" ht="1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9"/>
      <c r="T460" s="20"/>
      <c r="U460" s="17"/>
    </row>
    <row r="461" spans="1:21" ht="1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9"/>
      <c r="T461" s="20"/>
      <c r="U461" s="17"/>
    </row>
    <row r="462" spans="1:21" ht="1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9"/>
      <c r="T462" s="20"/>
      <c r="U462" s="17"/>
    </row>
    <row r="463" spans="1:21" ht="15" x14ac:dyDescent="0.25">
      <c r="A463" s="17"/>
      <c r="B463" s="19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9"/>
      <c r="T463" s="20"/>
      <c r="U463" s="17"/>
    </row>
    <row r="464" spans="1:21" ht="15" x14ac:dyDescent="0.25">
      <c r="A464" s="17"/>
      <c r="B464" s="19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9"/>
      <c r="T464" s="20"/>
      <c r="U464" s="17"/>
    </row>
    <row r="465" spans="1:21" ht="15" x14ac:dyDescent="0.25">
      <c r="A465" s="17"/>
      <c r="B465" s="19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9"/>
      <c r="T465" s="20"/>
      <c r="U465" s="17"/>
    </row>
    <row r="466" spans="1:21" ht="1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9"/>
      <c r="T466" s="20"/>
      <c r="U466" s="17"/>
    </row>
    <row r="467" spans="1:21" ht="1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9"/>
      <c r="T467" s="20"/>
      <c r="U467" s="17"/>
    </row>
    <row r="468" spans="1:21" ht="1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9"/>
      <c r="T468" s="20"/>
      <c r="U468" s="17"/>
    </row>
    <row r="469" spans="1:21" ht="1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9"/>
      <c r="T469" s="20"/>
      <c r="U469" s="17"/>
    </row>
    <row r="470" spans="1:21" ht="1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9"/>
      <c r="T470" s="20"/>
      <c r="U470" s="17"/>
    </row>
    <row r="471" spans="1:21" ht="1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9"/>
      <c r="T471" s="20"/>
      <c r="U471" s="17"/>
    </row>
    <row r="483" spans="1:21" ht="1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9"/>
      <c r="T483" s="20"/>
      <c r="U483" s="17"/>
    </row>
    <row r="484" spans="1:21" ht="1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9"/>
      <c r="T484" s="17"/>
      <c r="U484" s="17"/>
    </row>
    <row r="485" spans="1:21" ht="1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9"/>
      <c r="T485" s="17"/>
      <c r="U485" s="17"/>
    </row>
  </sheetData>
  <mergeCells count="51">
    <mergeCell ref="A1:U1"/>
    <mergeCell ref="A2:U2"/>
    <mergeCell ref="A3:U3"/>
    <mergeCell ref="A4:D4"/>
    <mergeCell ref="E4:J4"/>
    <mergeCell ref="K4:U4"/>
    <mergeCell ref="A7:B7"/>
    <mergeCell ref="C7:D7"/>
    <mergeCell ref="F7:J7"/>
    <mergeCell ref="K7:R7"/>
    <mergeCell ref="S7:T7"/>
    <mergeCell ref="A5:D6"/>
    <mergeCell ref="E5:J6"/>
    <mergeCell ref="K5:S5"/>
    <mergeCell ref="T5:U5"/>
    <mergeCell ref="K6:U6"/>
    <mergeCell ref="A9:B9"/>
    <mergeCell ref="C9:D9"/>
    <mergeCell ref="F9:J9"/>
    <mergeCell ref="K9:R9"/>
    <mergeCell ref="S9:T9"/>
    <mergeCell ref="A8:B8"/>
    <mergeCell ref="C8:D8"/>
    <mergeCell ref="F8:J8"/>
    <mergeCell ref="K8:R8"/>
    <mergeCell ref="S8:T8"/>
    <mergeCell ref="B382:U382"/>
    <mergeCell ref="B383:U383"/>
    <mergeCell ref="A10:J12"/>
    <mergeCell ref="K10:R10"/>
    <mergeCell ref="S10:T10"/>
    <mergeCell ref="K11:R11"/>
    <mergeCell ref="S11:T11"/>
    <mergeCell ref="K12:R12"/>
    <mergeCell ref="S12:T12"/>
    <mergeCell ref="B384:U384"/>
    <mergeCell ref="A13:A14"/>
    <mergeCell ref="B385:U385"/>
    <mergeCell ref="G13:I13"/>
    <mergeCell ref="J13:L13"/>
    <mergeCell ref="M13:O13"/>
    <mergeCell ref="P13:R13"/>
    <mergeCell ref="S13:S14"/>
    <mergeCell ref="T13:T14"/>
    <mergeCell ref="B13:B14"/>
    <mergeCell ref="C13:C14"/>
    <mergeCell ref="D13:D14"/>
    <mergeCell ref="E13:E14"/>
    <mergeCell ref="F13:F14"/>
    <mergeCell ref="U13:U14"/>
    <mergeCell ref="A381:U38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4"/>
  <sheetViews>
    <sheetView topLeftCell="A223" zoomScale="90" zoomScaleNormal="90" workbookViewId="0">
      <selection activeCell="B345" sqref="B345"/>
    </sheetView>
  </sheetViews>
  <sheetFormatPr defaultRowHeight="20.25" customHeight="1" x14ac:dyDescent="0.25"/>
  <cols>
    <col min="1" max="1" width="5.85546875" style="14" customWidth="1"/>
    <col min="2" max="2" width="36" style="14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399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275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/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>
        <v>6641226428</v>
      </c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348</v>
      </c>
      <c r="L12" s="185"/>
      <c r="M12" s="185"/>
      <c r="N12" s="185"/>
      <c r="O12" s="185"/>
      <c r="P12" s="185"/>
      <c r="Q12" s="185"/>
      <c r="R12" s="184"/>
      <c r="S12" s="183">
        <v>8480814735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203" t="s">
        <v>459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203"/>
      <c r="T14" s="199"/>
      <c r="U14" s="199"/>
      <c r="Y14" s="15"/>
      <c r="Z14" s="15"/>
    </row>
    <row r="15" spans="1:26" ht="23.25" customHeight="1" x14ac:dyDescent="0.25">
      <c r="A15" s="64">
        <v>1</v>
      </c>
      <c r="B15" s="65" t="s">
        <v>400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6"/>
      <c r="T15" s="67">
        <v>43556</v>
      </c>
      <c r="U15" s="64" t="s">
        <v>30</v>
      </c>
    </row>
    <row r="16" spans="1:26" ht="15" x14ac:dyDescent="0.25">
      <c r="A16" s="12">
        <v>2</v>
      </c>
      <c r="T16" s="16">
        <v>43557</v>
      </c>
      <c r="U16" s="12" t="s">
        <v>31</v>
      </c>
    </row>
    <row r="17" spans="1:21" ht="45" x14ac:dyDescent="0.25">
      <c r="A17" s="12">
        <v>3</v>
      </c>
      <c r="C17" s="47" t="s">
        <v>42</v>
      </c>
      <c r="D17" s="47"/>
      <c r="E17" s="47"/>
      <c r="F17" s="47"/>
      <c r="G17" s="48">
        <v>13</v>
      </c>
      <c r="H17" s="48">
        <v>16</v>
      </c>
      <c r="I17" s="48">
        <f>G17+H17</f>
        <v>29</v>
      </c>
      <c r="J17" s="48">
        <v>18</v>
      </c>
      <c r="K17" s="48">
        <v>14</v>
      </c>
      <c r="L17" s="48">
        <f>J17+K17</f>
        <v>32</v>
      </c>
      <c r="M17" s="48"/>
      <c r="N17" s="48"/>
      <c r="O17" s="48">
        <f>M17+N17</f>
        <v>0</v>
      </c>
      <c r="P17" s="48">
        <f>G17+J17+M17</f>
        <v>31</v>
      </c>
      <c r="Q17" s="48">
        <f>H17+K17+N17</f>
        <v>30</v>
      </c>
      <c r="R17" s="48">
        <f>P17+Q17</f>
        <v>61</v>
      </c>
      <c r="S17" s="47" t="s">
        <v>469</v>
      </c>
      <c r="T17" s="16">
        <v>43558</v>
      </c>
      <c r="U17" s="12" t="s">
        <v>32</v>
      </c>
    </row>
    <row r="18" spans="1:21" ht="15" x14ac:dyDescent="0.25">
      <c r="A18" s="12">
        <v>4</v>
      </c>
      <c r="T18" s="16">
        <v>43559</v>
      </c>
      <c r="U18" s="12" t="s">
        <v>33</v>
      </c>
    </row>
    <row r="19" spans="1:21" ht="15" x14ac:dyDescent="0.25">
      <c r="A19" s="12">
        <v>5</v>
      </c>
      <c r="T19" s="16">
        <v>43560</v>
      </c>
      <c r="U19" s="12" t="s">
        <v>34</v>
      </c>
    </row>
    <row r="20" spans="1:21" ht="23.25" customHeight="1" x14ac:dyDescent="0.25">
      <c r="A20" s="29">
        <v>6</v>
      </c>
      <c r="B20" s="69" t="s">
        <v>215</v>
      </c>
      <c r="C20" s="70"/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0"/>
      <c r="T20" s="30">
        <v>43561</v>
      </c>
      <c r="U20" s="29" t="s">
        <v>35</v>
      </c>
    </row>
    <row r="21" spans="1:21" ht="23.25" customHeight="1" x14ac:dyDescent="0.25">
      <c r="A21" s="64">
        <v>7</v>
      </c>
      <c r="B21" s="72"/>
      <c r="C21" s="73"/>
      <c r="D21" s="73"/>
      <c r="E21" s="73"/>
      <c r="F21" s="73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3"/>
      <c r="T21" s="67">
        <v>43562</v>
      </c>
      <c r="U21" s="64" t="s">
        <v>29</v>
      </c>
    </row>
    <row r="22" spans="1:21" ht="30" customHeight="1" x14ac:dyDescent="0.25">
      <c r="A22" s="12">
        <v>8</v>
      </c>
      <c r="B22" s="47" t="s">
        <v>404</v>
      </c>
      <c r="C22" s="47" t="s">
        <v>280</v>
      </c>
      <c r="D22" s="47"/>
      <c r="E22" s="47"/>
      <c r="F22" s="47"/>
      <c r="G22" s="48">
        <v>12</v>
      </c>
      <c r="H22" s="48">
        <v>13</v>
      </c>
      <c r="I22" s="48">
        <f>G22+H22</f>
        <v>25</v>
      </c>
      <c r="J22" s="47">
        <v>7</v>
      </c>
      <c r="K22" s="47">
        <v>7</v>
      </c>
      <c r="L22" s="48">
        <f>J22+K22</f>
        <v>14</v>
      </c>
      <c r="M22" s="48">
        <v>26</v>
      </c>
      <c r="N22" s="48">
        <v>34</v>
      </c>
      <c r="O22" s="48">
        <f>M22+N22</f>
        <v>60</v>
      </c>
      <c r="P22" s="48">
        <f>G22+J22+M22</f>
        <v>45</v>
      </c>
      <c r="Q22" s="48">
        <f>H22+K22+N22</f>
        <v>54</v>
      </c>
      <c r="R22" s="48">
        <f>P22+Q22</f>
        <v>99</v>
      </c>
      <c r="S22" s="47">
        <v>8018581239</v>
      </c>
      <c r="T22" s="16">
        <v>43563</v>
      </c>
      <c r="U22" s="12" t="s">
        <v>30</v>
      </c>
    </row>
    <row r="23" spans="1:21" ht="30" customHeight="1" x14ac:dyDescent="0.25">
      <c r="A23" s="12">
        <v>10</v>
      </c>
      <c r="T23" s="16">
        <v>43565</v>
      </c>
      <c r="U23" s="12" t="s">
        <v>32</v>
      </c>
    </row>
    <row r="24" spans="1:21" ht="30" customHeight="1" x14ac:dyDescent="0.25">
      <c r="A24" s="12">
        <v>11</v>
      </c>
      <c r="T24" s="16">
        <v>43566</v>
      </c>
      <c r="U24" s="12" t="s">
        <v>33</v>
      </c>
    </row>
    <row r="25" spans="1:21" ht="15" x14ac:dyDescent="0.25">
      <c r="A25" s="12">
        <v>12</v>
      </c>
      <c r="T25" s="16">
        <v>43567</v>
      </c>
      <c r="U25" s="12" t="s">
        <v>34</v>
      </c>
    </row>
    <row r="26" spans="1:21" ht="23.25" customHeight="1" x14ac:dyDescent="0.25">
      <c r="A26" s="29">
        <v>13</v>
      </c>
      <c r="B26" s="69" t="s">
        <v>215</v>
      </c>
      <c r="C26" s="70"/>
      <c r="D26" s="70"/>
      <c r="E26" s="70"/>
      <c r="F26" s="70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0"/>
      <c r="T26" s="30">
        <v>43568</v>
      </c>
      <c r="U26" s="29" t="s">
        <v>35</v>
      </c>
    </row>
    <row r="27" spans="1:21" ht="23.25" customHeight="1" x14ac:dyDescent="0.25">
      <c r="A27" s="64">
        <v>14</v>
      </c>
      <c r="B27" s="72"/>
      <c r="C27" s="73"/>
      <c r="D27" s="73"/>
      <c r="E27" s="73"/>
      <c r="F27" s="73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3"/>
      <c r="T27" s="67">
        <v>43569</v>
      </c>
      <c r="U27" s="64" t="s">
        <v>29</v>
      </c>
    </row>
    <row r="28" spans="1:21" ht="30" customHeight="1" x14ac:dyDescent="0.25">
      <c r="A28" s="58">
        <v>15</v>
      </c>
      <c r="B28" s="75" t="s">
        <v>409</v>
      </c>
      <c r="C28" s="76" t="s">
        <v>368</v>
      </c>
      <c r="D28" s="76"/>
      <c r="E28" s="76"/>
      <c r="F28" s="76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6"/>
      <c r="T28" s="62">
        <v>43570</v>
      </c>
      <c r="U28" s="58" t="s">
        <v>30</v>
      </c>
    </row>
    <row r="29" spans="1:21" ht="15" customHeight="1" x14ac:dyDescent="0.25">
      <c r="A29" s="12">
        <v>16</v>
      </c>
      <c r="T29" s="16">
        <v>43571</v>
      </c>
      <c r="U29" s="12" t="s">
        <v>31</v>
      </c>
    </row>
    <row r="30" spans="1:21" ht="15" x14ac:dyDescent="0.25">
      <c r="A30" s="12">
        <v>17</v>
      </c>
      <c r="T30" s="16">
        <v>43572</v>
      </c>
      <c r="U30" s="12" t="s">
        <v>32</v>
      </c>
    </row>
    <row r="31" spans="1:21" ht="15" x14ac:dyDescent="0.25">
      <c r="A31" s="12">
        <v>18</v>
      </c>
      <c r="T31" s="16">
        <v>43573</v>
      </c>
      <c r="U31" s="12" t="s">
        <v>33</v>
      </c>
    </row>
    <row r="32" spans="1:21" ht="23.25" customHeight="1" x14ac:dyDescent="0.25">
      <c r="A32" s="64">
        <v>19</v>
      </c>
      <c r="B32" s="72" t="s">
        <v>415</v>
      </c>
      <c r="C32" s="73"/>
      <c r="D32" s="73"/>
      <c r="E32" s="73"/>
      <c r="F32" s="73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3"/>
      <c r="T32" s="67">
        <v>43574</v>
      </c>
      <c r="U32" s="64" t="s">
        <v>34</v>
      </c>
    </row>
    <row r="33" spans="1:21" ht="23.25" customHeight="1" x14ac:dyDescent="0.25">
      <c r="A33" s="29">
        <v>20</v>
      </c>
      <c r="B33" s="69" t="s">
        <v>215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0"/>
      <c r="T33" s="30">
        <v>43575</v>
      </c>
      <c r="U33" s="29" t="s">
        <v>35</v>
      </c>
    </row>
    <row r="34" spans="1:21" ht="23.25" customHeight="1" x14ac:dyDescent="0.25">
      <c r="A34" s="64">
        <v>21</v>
      </c>
      <c r="B34" s="72"/>
      <c r="C34" s="73"/>
      <c r="D34" s="73"/>
      <c r="E34" s="73"/>
      <c r="F34" s="73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9"/>
      <c r="T34" s="67">
        <v>43576</v>
      </c>
      <c r="U34" s="64" t="s">
        <v>29</v>
      </c>
    </row>
    <row r="35" spans="1:21" ht="15" x14ac:dyDescent="0.25">
      <c r="A35" s="12">
        <v>22</v>
      </c>
      <c r="T35" s="16">
        <v>43577</v>
      </c>
      <c r="U35" s="12" t="s">
        <v>30</v>
      </c>
    </row>
    <row r="36" spans="1:21" ht="23.25" customHeight="1" x14ac:dyDescent="0.25">
      <c r="A36" s="64">
        <v>23</v>
      </c>
      <c r="B36" s="72" t="s">
        <v>424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3"/>
      <c r="T36" s="67">
        <v>43578</v>
      </c>
      <c r="U36" s="64" t="s">
        <v>31</v>
      </c>
    </row>
    <row r="37" spans="1:21" ht="15" x14ac:dyDescent="0.25">
      <c r="A37" s="12">
        <v>24</v>
      </c>
      <c r="T37" s="16">
        <v>43579</v>
      </c>
      <c r="U37" s="12" t="s">
        <v>32</v>
      </c>
    </row>
    <row r="38" spans="1:21" ht="15" x14ac:dyDescent="0.25">
      <c r="A38" s="12">
        <v>25</v>
      </c>
      <c r="T38" s="16">
        <v>43580</v>
      </c>
      <c r="U38" s="12" t="s">
        <v>33</v>
      </c>
    </row>
    <row r="39" spans="1:21" ht="15" x14ac:dyDescent="0.25">
      <c r="A39" s="12">
        <v>26</v>
      </c>
      <c r="T39" s="16">
        <v>43581</v>
      </c>
      <c r="U39" s="12" t="s">
        <v>34</v>
      </c>
    </row>
    <row r="40" spans="1:21" ht="23.25" customHeight="1" x14ac:dyDescent="0.25">
      <c r="A40" s="29">
        <v>27</v>
      </c>
      <c r="B40" s="69" t="s">
        <v>215</v>
      </c>
      <c r="C40" s="70"/>
      <c r="D40" s="70"/>
      <c r="E40" s="70"/>
      <c r="F40" s="70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0"/>
      <c r="T40" s="30">
        <v>43582</v>
      </c>
      <c r="U40" s="29" t="s">
        <v>35</v>
      </c>
    </row>
    <row r="41" spans="1:21" ht="23.25" customHeight="1" x14ac:dyDescent="0.25">
      <c r="A41" s="64">
        <v>28</v>
      </c>
      <c r="B41" s="72"/>
      <c r="C41" s="73"/>
      <c r="D41" s="73"/>
      <c r="E41" s="73"/>
      <c r="F41" s="73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9"/>
      <c r="T41" s="67">
        <v>43583</v>
      </c>
      <c r="U41" s="64" t="s">
        <v>29</v>
      </c>
    </row>
    <row r="42" spans="1:21" ht="15" x14ac:dyDescent="0.25">
      <c r="A42" s="12">
        <v>29</v>
      </c>
      <c r="T42" s="16">
        <v>43584</v>
      </c>
      <c r="U42" s="12" t="s">
        <v>30</v>
      </c>
    </row>
    <row r="43" spans="1:21" ht="23.25" customHeight="1" x14ac:dyDescent="0.25">
      <c r="A43" s="38">
        <v>30</v>
      </c>
      <c r="B43" s="82" t="s">
        <v>381</v>
      </c>
      <c r="C43" s="83"/>
      <c r="D43" s="83"/>
      <c r="E43" s="83"/>
      <c r="F43" s="83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3"/>
      <c r="T43" s="41">
        <v>43585</v>
      </c>
      <c r="U43" s="38" t="s">
        <v>31</v>
      </c>
    </row>
    <row r="44" spans="1:21" ht="15" x14ac:dyDescent="0.25">
      <c r="A44" s="12">
        <v>31</v>
      </c>
      <c r="T44" s="16">
        <v>43586</v>
      </c>
      <c r="U44" s="12" t="s">
        <v>32</v>
      </c>
    </row>
    <row r="45" spans="1:21" ht="15" x14ac:dyDescent="0.25">
      <c r="A45" s="12">
        <v>32</v>
      </c>
      <c r="T45" s="16">
        <v>43587</v>
      </c>
      <c r="U45" s="12" t="s">
        <v>33</v>
      </c>
    </row>
    <row r="46" spans="1:21" ht="15" x14ac:dyDescent="0.25">
      <c r="A46" s="12">
        <v>33</v>
      </c>
      <c r="T46" s="16">
        <v>43588</v>
      </c>
      <c r="U46" s="12" t="s">
        <v>34</v>
      </c>
    </row>
    <row r="47" spans="1:21" ht="23.25" customHeight="1" x14ac:dyDescent="0.25">
      <c r="A47" s="29">
        <v>34</v>
      </c>
      <c r="B47" s="69" t="s">
        <v>215</v>
      </c>
      <c r="C47" s="70"/>
      <c r="D47" s="70"/>
      <c r="E47" s="70"/>
      <c r="F47" s="70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0"/>
      <c r="T47" s="30">
        <v>43589</v>
      </c>
      <c r="U47" s="29" t="s">
        <v>35</v>
      </c>
    </row>
    <row r="48" spans="1:21" ht="23.25" customHeight="1" x14ac:dyDescent="0.25">
      <c r="A48" s="64">
        <v>35</v>
      </c>
      <c r="B48" s="72"/>
      <c r="C48" s="73"/>
      <c r="D48" s="73"/>
      <c r="E48" s="73"/>
      <c r="F48" s="73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3"/>
      <c r="T48" s="67">
        <v>43590</v>
      </c>
      <c r="U48" s="64" t="s">
        <v>29</v>
      </c>
    </row>
    <row r="49" spans="1:21" ht="15" x14ac:dyDescent="0.25">
      <c r="A49" s="12">
        <v>36</v>
      </c>
      <c r="T49" s="16">
        <v>43591</v>
      </c>
      <c r="U49" s="12" t="s">
        <v>30</v>
      </c>
    </row>
    <row r="50" spans="1:21" ht="15" x14ac:dyDescent="0.25">
      <c r="A50" s="12">
        <v>37</v>
      </c>
      <c r="T50" s="16">
        <v>43592</v>
      </c>
      <c r="U50" s="12" t="s">
        <v>31</v>
      </c>
    </row>
    <row r="51" spans="1:21" ht="15" x14ac:dyDescent="0.25">
      <c r="A51" s="12">
        <v>38</v>
      </c>
      <c r="T51" s="16">
        <v>43593</v>
      </c>
      <c r="U51" s="12" t="s">
        <v>32</v>
      </c>
    </row>
    <row r="52" spans="1:21" ht="15" x14ac:dyDescent="0.25">
      <c r="A52" s="12">
        <v>39</v>
      </c>
      <c r="T52" s="16">
        <v>43594</v>
      </c>
      <c r="U52" s="12" t="s">
        <v>33</v>
      </c>
    </row>
    <row r="53" spans="1:21" ht="15" x14ac:dyDescent="0.25">
      <c r="A53" s="12">
        <v>40</v>
      </c>
      <c r="T53" s="16">
        <v>43595</v>
      </c>
      <c r="U53" s="12" t="s">
        <v>34</v>
      </c>
    </row>
    <row r="54" spans="1:21" ht="23.25" customHeight="1" x14ac:dyDescent="0.25">
      <c r="A54" s="29">
        <v>41</v>
      </c>
      <c r="B54" s="69" t="s">
        <v>215</v>
      </c>
      <c r="C54" s="70"/>
      <c r="D54" s="70"/>
      <c r="E54" s="70"/>
      <c r="F54" s="70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0"/>
      <c r="T54" s="30">
        <v>43596</v>
      </c>
      <c r="U54" s="29" t="s">
        <v>35</v>
      </c>
    </row>
    <row r="55" spans="1:21" ht="23.25" customHeight="1" x14ac:dyDescent="0.25">
      <c r="A55" s="64">
        <v>42</v>
      </c>
      <c r="B55" s="72"/>
      <c r="C55" s="73"/>
      <c r="D55" s="73"/>
      <c r="E55" s="73"/>
      <c r="F55" s="73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3"/>
      <c r="T55" s="67">
        <v>43597</v>
      </c>
      <c r="U55" s="64" t="s">
        <v>29</v>
      </c>
    </row>
    <row r="56" spans="1:21" ht="15" x14ac:dyDescent="0.25">
      <c r="A56" s="12">
        <v>43</v>
      </c>
      <c r="T56" s="16">
        <v>43598</v>
      </c>
      <c r="U56" s="12" t="s">
        <v>30</v>
      </c>
    </row>
    <row r="57" spans="1:21" ht="15" x14ac:dyDescent="0.25">
      <c r="A57" s="12">
        <v>44</v>
      </c>
      <c r="T57" s="16">
        <v>43599</v>
      </c>
      <c r="U57" s="12" t="s">
        <v>31</v>
      </c>
    </row>
    <row r="58" spans="1:21" s="18" customFormat="1" ht="30" customHeight="1" x14ac:dyDescent="0.25">
      <c r="A58" s="60">
        <v>45</v>
      </c>
      <c r="B58" s="75" t="s">
        <v>422</v>
      </c>
      <c r="C58" s="76" t="s">
        <v>368</v>
      </c>
      <c r="D58" s="76"/>
      <c r="E58" s="76"/>
      <c r="F58" s="76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6"/>
      <c r="T58" s="63">
        <v>43600</v>
      </c>
      <c r="U58" s="58" t="s">
        <v>32</v>
      </c>
    </row>
    <row r="59" spans="1:21" ht="15" x14ac:dyDescent="0.25">
      <c r="A59" s="12">
        <v>46</v>
      </c>
      <c r="T59" s="16">
        <v>43601</v>
      </c>
      <c r="U59" s="12" t="s">
        <v>33</v>
      </c>
    </row>
    <row r="60" spans="1:21" ht="15" x14ac:dyDescent="0.25">
      <c r="A60" s="12">
        <v>47</v>
      </c>
      <c r="T60" s="16">
        <v>43602</v>
      </c>
      <c r="U60" s="12" t="s">
        <v>34</v>
      </c>
    </row>
    <row r="61" spans="1:21" ht="23.25" customHeight="1" x14ac:dyDescent="0.25">
      <c r="A61" s="29">
        <v>48</v>
      </c>
      <c r="B61" s="69" t="s">
        <v>215</v>
      </c>
      <c r="C61" s="70"/>
      <c r="D61" s="70"/>
      <c r="E61" s="70"/>
      <c r="F61" s="70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0"/>
      <c r="T61" s="30">
        <v>43603</v>
      </c>
      <c r="U61" s="29" t="s">
        <v>35</v>
      </c>
    </row>
    <row r="62" spans="1:21" ht="23.25" customHeight="1" x14ac:dyDescent="0.25">
      <c r="A62" s="64">
        <v>49</v>
      </c>
      <c r="B62" s="72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3"/>
      <c r="T62" s="67">
        <v>43604</v>
      </c>
      <c r="U62" s="64" t="s">
        <v>29</v>
      </c>
    </row>
    <row r="63" spans="1:21" ht="15" x14ac:dyDescent="0.25">
      <c r="A63" s="12">
        <v>50</v>
      </c>
      <c r="T63" s="16">
        <v>43605</v>
      </c>
      <c r="U63" s="12" t="s">
        <v>30</v>
      </c>
    </row>
    <row r="64" spans="1:21" ht="15" x14ac:dyDescent="0.25">
      <c r="A64" s="12">
        <v>51</v>
      </c>
      <c r="T64" s="16">
        <v>43606</v>
      </c>
      <c r="U64" s="12" t="s">
        <v>31</v>
      </c>
    </row>
    <row r="65" spans="1:21" ht="15" x14ac:dyDescent="0.25">
      <c r="A65" s="12">
        <v>52</v>
      </c>
      <c r="T65" s="16">
        <v>43607</v>
      </c>
      <c r="U65" s="12" t="s">
        <v>32</v>
      </c>
    </row>
    <row r="66" spans="1:21" ht="15" x14ac:dyDescent="0.25">
      <c r="A66" s="12">
        <v>53</v>
      </c>
      <c r="T66" s="16">
        <v>43608</v>
      </c>
      <c r="U66" s="12" t="s">
        <v>33</v>
      </c>
    </row>
    <row r="67" spans="1:21" ht="15" x14ac:dyDescent="0.25">
      <c r="A67" s="12">
        <v>54</v>
      </c>
      <c r="T67" s="16">
        <v>43609</v>
      </c>
      <c r="U67" s="12" t="s">
        <v>34</v>
      </c>
    </row>
    <row r="68" spans="1:21" ht="23.25" customHeight="1" x14ac:dyDescent="0.25">
      <c r="A68" s="29">
        <v>55</v>
      </c>
      <c r="B68" s="69" t="s">
        <v>215</v>
      </c>
      <c r="C68" s="70"/>
      <c r="D68" s="70"/>
      <c r="E68" s="70"/>
      <c r="F68" s="70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0"/>
      <c r="T68" s="30">
        <v>43610</v>
      </c>
      <c r="U68" s="29" t="s">
        <v>35</v>
      </c>
    </row>
    <row r="69" spans="1:21" ht="23.25" customHeight="1" x14ac:dyDescent="0.25">
      <c r="A69" s="64">
        <v>56</v>
      </c>
      <c r="B69" s="72"/>
      <c r="C69" s="73"/>
      <c r="D69" s="73"/>
      <c r="E69" s="73"/>
      <c r="F69" s="73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3"/>
      <c r="T69" s="67">
        <v>43611</v>
      </c>
      <c r="U69" s="64" t="s">
        <v>29</v>
      </c>
    </row>
    <row r="70" spans="1:21" ht="15" x14ac:dyDescent="0.25">
      <c r="A70" s="12">
        <v>57</v>
      </c>
      <c r="T70" s="16">
        <v>43612</v>
      </c>
      <c r="U70" s="12" t="s">
        <v>30</v>
      </c>
    </row>
    <row r="71" spans="1:21" ht="15" x14ac:dyDescent="0.25">
      <c r="A71" s="12">
        <v>58</v>
      </c>
      <c r="T71" s="16">
        <v>43613</v>
      </c>
      <c r="U71" s="12" t="s">
        <v>31</v>
      </c>
    </row>
    <row r="72" spans="1:21" ht="15" x14ac:dyDescent="0.25">
      <c r="A72" s="12">
        <v>59</v>
      </c>
      <c r="T72" s="16">
        <v>43614</v>
      </c>
      <c r="U72" s="12" t="s">
        <v>32</v>
      </c>
    </row>
    <row r="73" spans="1:21" ht="15" x14ac:dyDescent="0.25">
      <c r="A73" s="12">
        <v>60</v>
      </c>
      <c r="T73" s="16">
        <v>43615</v>
      </c>
      <c r="U73" s="12" t="s">
        <v>33</v>
      </c>
    </row>
    <row r="74" spans="1:21" ht="23.25" customHeight="1" x14ac:dyDescent="0.25">
      <c r="A74" s="38">
        <v>61</v>
      </c>
      <c r="B74" s="82" t="s">
        <v>381</v>
      </c>
      <c r="C74" s="83"/>
      <c r="D74" s="83"/>
      <c r="E74" s="83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3"/>
      <c r="T74" s="41">
        <v>43616</v>
      </c>
      <c r="U74" s="38" t="s">
        <v>34</v>
      </c>
    </row>
    <row r="75" spans="1:21" ht="23.25" customHeight="1" x14ac:dyDescent="0.25">
      <c r="A75" s="29">
        <v>62</v>
      </c>
      <c r="B75" s="69" t="s">
        <v>215</v>
      </c>
      <c r="C75" s="70"/>
      <c r="D75" s="70"/>
      <c r="E75" s="70"/>
      <c r="F75" s="70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0"/>
      <c r="T75" s="30">
        <v>43617</v>
      </c>
      <c r="U75" s="29" t="s">
        <v>35</v>
      </c>
    </row>
    <row r="76" spans="1:21" ht="23.25" customHeight="1" x14ac:dyDescent="0.25">
      <c r="A76" s="64">
        <v>63</v>
      </c>
      <c r="B76" s="72"/>
      <c r="C76" s="73"/>
      <c r="D76" s="73"/>
      <c r="E76" s="73"/>
      <c r="F76" s="73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3"/>
      <c r="T76" s="67">
        <v>43618</v>
      </c>
      <c r="U76" s="64" t="s">
        <v>29</v>
      </c>
    </row>
    <row r="77" spans="1:21" ht="23.25" customHeight="1" x14ac:dyDescent="0.25">
      <c r="A77" s="64">
        <v>64</v>
      </c>
      <c r="B77" s="72" t="s">
        <v>401</v>
      </c>
      <c r="C77" s="73"/>
      <c r="D77" s="73"/>
      <c r="E77" s="73"/>
      <c r="F77" s="73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3"/>
      <c r="T77" s="67">
        <v>43619</v>
      </c>
      <c r="U77" s="64" t="s">
        <v>30</v>
      </c>
    </row>
    <row r="78" spans="1:21" ht="15" x14ac:dyDescent="0.25">
      <c r="A78" s="12">
        <v>65</v>
      </c>
      <c r="T78" s="16">
        <v>43620</v>
      </c>
      <c r="U78" s="12" t="s">
        <v>31</v>
      </c>
    </row>
    <row r="79" spans="1:21" ht="23.25" customHeight="1" x14ac:dyDescent="0.25">
      <c r="A79" s="64">
        <v>66</v>
      </c>
      <c r="B79" s="72" t="s">
        <v>423</v>
      </c>
      <c r="C79" s="73"/>
      <c r="D79" s="73"/>
      <c r="E79" s="73"/>
      <c r="F79" s="73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3"/>
      <c r="T79" s="67">
        <v>43621</v>
      </c>
      <c r="U79" s="64" t="s">
        <v>32</v>
      </c>
    </row>
    <row r="80" spans="1:21" ht="15" x14ac:dyDescent="0.25">
      <c r="A80" s="12">
        <v>67</v>
      </c>
      <c r="T80" s="16">
        <v>43622</v>
      </c>
      <c r="U80" s="12" t="s">
        <v>33</v>
      </c>
    </row>
    <row r="81" spans="1:21" ht="15" x14ac:dyDescent="0.25">
      <c r="A81" s="12">
        <v>68</v>
      </c>
      <c r="T81" s="16">
        <v>43623</v>
      </c>
      <c r="U81" s="12" t="s">
        <v>34</v>
      </c>
    </row>
    <row r="82" spans="1:21" ht="23.25" customHeight="1" x14ac:dyDescent="0.25">
      <c r="A82" s="29">
        <v>69</v>
      </c>
      <c r="B82" s="69" t="s">
        <v>215</v>
      </c>
      <c r="C82" s="70"/>
      <c r="D82" s="70"/>
      <c r="E82" s="70"/>
      <c r="F82" s="70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0"/>
      <c r="T82" s="30">
        <v>43624</v>
      </c>
      <c r="U82" s="29" t="s">
        <v>35</v>
      </c>
    </row>
    <row r="83" spans="1:21" ht="23.25" customHeight="1" x14ac:dyDescent="0.25">
      <c r="A83" s="64">
        <v>70</v>
      </c>
      <c r="B83" s="72"/>
      <c r="C83" s="73"/>
      <c r="D83" s="73"/>
      <c r="E83" s="73"/>
      <c r="F83" s="73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9"/>
      <c r="T83" s="67">
        <v>43625</v>
      </c>
      <c r="U83" s="64" t="s">
        <v>29</v>
      </c>
    </row>
    <row r="84" spans="1:21" ht="15" x14ac:dyDescent="0.25">
      <c r="A84" s="12">
        <v>71</v>
      </c>
      <c r="T84" s="16">
        <v>43626</v>
      </c>
      <c r="U84" s="12" t="s">
        <v>30</v>
      </c>
    </row>
    <row r="85" spans="1:21" ht="15" x14ac:dyDescent="0.25">
      <c r="A85" s="12">
        <v>72</v>
      </c>
      <c r="T85" s="16">
        <v>43627</v>
      </c>
      <c r="U85" s="12" t="s">
        <v>31</v>
      </c>
    </row>
    <row r="86" spans="1:21" ht="15" x14ac:dyDescent="0.25">
      <c r="A86" s="12">
        <v>73</v>
      </c>
      <c r="T86" s="16">
        <v>43628</v>
      </c>
      <c r="U86" s="12" t="s">
        <v>32</v>
      </c>
    </row>
    <row r="87" spans="1:21" ht="30" customHeight="1" x14ac:dyDescent="0.25">
      <c r="A87" s="58">
        <v>74</v>
      </c>
      <c r="B87" s="75" t="s">
        <v>465</v>
      </c>
      <c r="C87" s="76" t="s">
        <v>368</v>
      </c>
      <c r="D87" s="76"/>
      <c r="E87" s="76"/>
      <c r="F87" s="76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6"/>
      <c r="T87" s="62">
        <v>43629</v>
      </c>
      <c r="U87" s="58" t="s">
        <v>33</v>
      </c>
    </row>
    <row r="88" spans="1:21" ht="23.25" customHeight="1" x14ac:dyDescent="0.25">
      <c r="A88" s="64">
        <v>75</v>
      </c>
      <c r="B88" s="72" t="s">
        <v>394</v>
      </c>
      <c r="C88" s="73"/>
      <c r="D88" s="73"/>
      <c r="E88" s="73"/>
      <c r="F88" s="73"/>
      <c r="G88" s="74"/>
      <c r="H88" s="74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67">
        <v>43630</v>
      </c>
      <c r="U88" s="64" t="s">
        <v>34</v>
      </c>
    </row>
    <row r="89" spans="1:21" ht="23.25" customHeight="1" x14ac:dyDescent="0.25">
      <c r="A89" s="64">
        <v>76</v>
      </c>
      <c r="B89" s="72" t="s">
        <v>429</v>
      </c>
      <c r="C89" s="73"/>
      <c r="D89" s="73"/>
      <c r="E89" s="73"/>
      <c r="F89" s="73"/>
      <c r="G89" s="74"/>
      <c r="H89" s="74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67">
        <v>43631</v>
      </c>
      <c r="U89" s="64" t="s">
        <v>35</v>
      </c>
    </row>
    <row r="90" spans="1:21" ht="23.25" customHeight="1" x14ac:dyDescent="0.25">
      <c r="A90" s="64">
        <v>77</v>
      </c>
      <c r="B90" s="72"/>
      <c r="C90" s="73"/>
      <c r="D90" s="73"/>
      <c r="E90" s="73"/>
      <c r="F90" s="73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3"/>
      <c r="T90" s="67">
        <v>43632</v>
      </c>
      <c r="U90" s="64" t="s">
        <v>29</v>
      </c>
    </row>
    <row r="91" spans="1:21" ht="30" x14ac:dyDescent="0.25">
      <c r="A91" s="12">
        <v>78</v>
      </c>
      <c r="B91" s="47" t="s">
        <v>428</v>
      </c>
      <c r="C91" s="47" t="s">
        <v>42</v>
      </c>
      <c r="D91" s="47"/>
      <c r="E91" s="47"/>
      <c r="F91" s="47"/>
      <c r="G91" s="48">
        <v>14</v>
      </c>
      <c r="H91" s="48">
        <v>11</v>
      </c>
      <c r="I91" s="48">
        <f>G91+H91</f>
        <v>25</v>
      </c>
      <c r="J91" s="48">
        <v>16</v>
      </c>
      <c r="K91" s="48">
        <v>12</v>
      </c>
      <c r="L91" s="48">
        <f>J91+K91</f>
        <v>28</v>
      </c>
      <c r="M91" s="48"/>
      <c r="N91" s="48"/>
      <c r="O91" s="48">
        <f>M91+N91</f>
        <v>0</v>
      </c>
      <c r="P91" s="48">
        <f>G91+J91+M91</f>
        <v>30</v>
      </c>
      <c r="Q91" s="48">
        <f>H91+K91+N91</f>
        <v>23</v>
      </c>
      <c r="R91" s="48">
        <f>P91+Q91</f>
        <v>53</v>
      </c>
      <c r="S91" s="78" t="s">
        <v>497</v>
      </c>
      <c r="T91" s="16">
        <v>43633</v>
      </c>
      <c r="U91" s="12" t="s">
        <v>30</v>
      </c>
    </row>
    <row r="92" spans="1:21" ht="15" x14ac:dyDescent="0.25">
      <c r="A92" s="12">
        <v>79</v>
      </c>
      <c r="T92" s="16">
        <v>43634</v>
      </c>
      <c r="U92" s="12" t="s">
        <v>31</v>
      </c>
    </row>
    <row r="93" spans="1:21" ht="15" x14ac:dyDescent="0.25">
      <c r="A93" s="12">
        <v>80</v>
      </c>
      <c r="T93" s="16">
        <v>43635</v>
      </c>
      <c r="U93" s="12" t="s">
        <v>32</v>
      </c>
    </row>
    <row r="94" spans="1:21" ht="15" x14ac:dyDescent="0.25">
      <c r="A94" s="12">
        <v>81</v>
      </c>
      <c r="T94" s="16">
        <v>43636</v>
      </c>
      <c r="U94" s="12" t="s">
        <v>33</v>
      </c>
    </row>
    <row r="95" spans="1:21" ht="15" x14ac:dyDescent="0.25">
      <c r="A95" s="12">
        <v>82</v>
      </c>
      <c r="T95" s="16">
        <v>43637</v>
      </c>
      <c r="U95" s="12" t="s">
        <v>34</v>
      </c>
    </row>
    <row r="96" spans="1:21" ht="23.25" customHeight="1" x14ac:dyDescent="0.25">
      <c r="A96" s="29">
        <v>83</v>
      </c>
      <c r="B96" s="69" t="s">
        <v>215</v>
      </c>
      <c r="C96" s="70"/>
      <c r="D96" s="70"/>
      <c r="E96" s="70"/>
      <c r="F96" s="70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0"/>
      <c r="T96" s="30">
        <v>43638</v>
      </c>
      <c r="U96" s="29" t="s">
        <v>35</v>
      </c>
    </row>
    <row r="97" spans="1:21" ht="23.25" customHeight="1" x14ac:dyDescent="0.25">
      <c r="A97" s="64">
        <v>84</v>
      </c>
      <c r="B97" s="72"/>
      <c r="C97" s="73"/>
      <c r="D97" s="73"/>
      <c r="E97" s="73"/>
      <c r="F97" s="73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86"/>
      <c r="T97" s="67">
        <v>43639</v>
      </c>
      <c r="U97" s="64" t="s">
        <v>29</v>
      </c>
    </row>
    <row r="98" spans="1:21" ht="15" x14ac:dyDescent="0.25">
      <c r="A98" s="12">
        <v>85</v>
      </c>
      <c r="T98" s="16">
        <v>43640</v>
      </c>
      <c r="U98" s="12" t="s">
        <v>30</v>
      </c>
    </row>
    <row r="99" spans="1:21" ht="15" x14ac:dyDescent="0.25">
      <c r="A99" s="12">
        <v>86</v>
      </c>
      <c r="T99" s="16">
        <v>43641</v>
      </c>
      <c r="U99" s="12" t="s">
        <v>31</v>
      </c>
    </row>
    <row r="100" spans="1:21" ht="15" x14ac:dyDescent="0.25">
      <c r="A100" s="12">
        <v>87</v>
      </c>
      <c r="T100" s="16">
        <v>43642</v>
      </c>
      <c r="U100" s="12" t="s">
        <v>32</v>
      </c>
    </row>
    <row r="101" spans="1:21" ht="15" x14ac:dyDescent="0.25">
      <c r="A101" s="12">
        <v>88</v>
      </c>
      <c r="T101" s="16">
        <v>43643</v>
      </c>
      <c r="U101" s="12" t="s">
        <v>33</v>
      </c>
    </row>
    <row r="102" spans="1:21" ht="23.25" customHeight="1" x14ac:dyDescent="0.25">
      <c r="A102" s="38">
        <v>89</v>
      </c>
      <c r="B102" s="82" t="s">
        <v>381</v>
      </c>
      <c r="C102" s="83"/>
      <c r="D102" s="83"/>
      <c r="E102" s="83"/>
      <c r="F102" s="83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3"/>
      <c r="T102" s="41">
        <v>43644</v>
      </c>
      <c r="U102" s="38" t="s">
        <v>34</v>
      </c>
    </row>
    <row r="103" spans="1:21" ht="23.25" customHeight="1" x14ac:dyDescent="0.25">
      <c r="A103" s="29">
        <v>90</v>
      </c>
      <c r="B103" s="69" t="s">
        <v>215</v>
      </c>
      <c r="C103" s="70"/>
      <c r="D103" s="70"/>
      <c r="E103" s="70"/>
      <c r="F103" s="70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0"/>
      <c r="T103" s="30">
        <v>43645</v>
      </c>
      <c r="U103" s="29" t="s">
        <v>35</v>
      </c>
    </row>
    <row r="104" spans="1:21" ht="23.25" customHeight="1" x14ac:dyDescent="0.25">
      <c r="A104" s="64">
        <v>91</v>
      </c>
      <c r="B104" s="72"/>
      <c r="C104" s="73"/>
      <c r="D104" s="73"/>
      <c r="E104" s="73"/>
      <c r="F104" s="73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3"/>
      <c r="T104" s="67">
        <v>43646</v>
      </c>
      <c r="U104" s="64" t="s">
        <v>29</v>
      </c>
    </row>
    <row r="105" spans="1:21" ht="30" customHeight="1" x14ac:dyDescent="0.25">
      <c r="A105" s="12">
        <v>92</v>
      </c>
      <c r="T105" s="16">
        <v>43647</v>
      </c>
      <c r="U105" s="12" t="s">
        <v>30</v>
      </c>
    </row>
    <row r="106" spans="1:21" ht="15" customHeight="1" x14ac:dyDescent="0.25">
      <c r="A106" s="12">
        <v>93</v>
      </c>
      <c r="T106" s="16">
        <v>43648</v>
      </c>
      <c r="U106" s="12" t="s">
        <v>31</v>
      </c>
    </row>
    <row r="107" spans="1:21" ht="30" customHeight="1" x14ac:dyDescent="0.25">
      <c r="A107" s="12">
        <v>94</v>
      </c>
      <c r="T107" s="16">
        <v>43649</v>
      </c>
      <c r="U107" s="12" t="s">
        <v>32</v>
      </c>
    </row>
    <row r="108" spans="1:21" ht="23.25" customHeight="1" x14ac:dyDescent="0.25">
      <c r="A108" s="64">
        <v>95</v>
      </c>
      <c r="B108" s="72" t="s">
        <v>430</v>
      </c>
      <c r="C108" s="73"/>
      <c r="D108" s="73"/>
      <c r="E108" s="73"/>
      <c r="F108" s="73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3"/>
      <c r="T108" s="67">
        <v>43650</v>
      </c>
      <c r="U108" s="64" t="s">
        <v>33</v>
      </c>
    </row>
    <row r="109" spans="1:21" ht="30" customHeight="1" x14ac:dyDescent="0.25">
      <c r="A109" s="12">
        <v>96</v>
      </c>
      <c r="T109" s="16">
        <v>43651</v>
      </c>
      <c r="U109" s="12" t="s">
        <v>34</v>
      </c>
    </row>
    <row r="110" spans="1:21" ht="23.25" customHeight="1" x14ac:dyDescent="0.25">
      <c r="A110" s="29">
        <v>97</v>
      </c>
      <c r="B110" s="69" t="s">
        <v>215</v>
      </c>
      <c r="C110" s="70"/>
      <c r="D110" s="70"/>
      <c r="E110" s="70"/>
      <c r="F110" s="70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0"/>
      <c r="T110" s="30">
        <v>43652</v>
      </c>
      <c r="U110" s="29" t="s">
        <v>35</v>
      </c>
    </row>
    <row r="111" spans="1:21" ht="23.25" customHeight="1" x14ac:dyDescent="0.25">
      <c r="A111" s="64">
        <v>98</v>
      </c>
      <c r="B111" s="72"/>
      <c r="C111" s="73"/>
      <c r="D111" s="73"/>
      <c r="E111" s="73"/>
      <c r="F111" s="73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3"/>
      <c r="T111" s="67">
        <v>43653</v>
      </c>
      <c r="U111" s="64" t="s">
        <v>29</v>
      </c>
    </row>
    <row r="112" spans="1:21" ht="15" customHeight="1" x14ac:dyDescent="0.25">
      <c r="A112" s="12">
        <v>99</v>
      </c>
      <c r="T112" s="16">
        <v>43654</v>
      </c>
      <c r="U112" s="12" t="s">
        <v>30</v>
      </c>
    </row>
    <row r="113" spans="1:21" ht="15" customHeight="1" x14ac:dyDescent="0.25">
      <c r="A113" s="12">
        <v>100</v>
      </c>
      <c r="B113" s="47" t="s">
        <v>191</v>
      </c>
      <c r="C113" s="47" t="s">
        <v>42</v>
      </c>
      <c r="D113" s="47"/>
      <c r="E113" s="47"/>
      <c r="F113" s="47"/>
      <c r="G113" s="48">
        <v>11</v>
      </c>
      <c r="H113" s="48">
        <v>14</v>
      </c>
      <c r="I113" s="48">
        <f>G113+H113</f>
        <v>25</v>
      </c>
      <c r="J113" s="48">
        <v>15</v>
      </c>
      <c r="K113" s="48">
        <v>15</v>
      </c>
      <c r="L113" s="48">
        <f>J113+K113</f>
        <v>30</v>
      </c>
      <c r="M113" s="48"/>
      <c r="N113" s="48"/>
      <c r="O113" s="48">
        <f>M113+N113</f>
        <v>0</v>
      </c>
      <c r="P113" s="48">
        <f>G113+J113+M113</f>
        <v>26</v>
      </c>
      <c r="Q113" s="48">
        <f>H113+K113+N113</f>
        <v>29</v>
      </c>
      <c r="R113" s="48">
        <f>P113+Q113</f>
        <v>55</v>
      </c>
      <c r="S113" s="78">
        <v>8280438683</v>
      </c>
      <c r="T113" s="16">
        <v>43655</v>
      </c>
      <c r="U113" s="12" t="s">
        <v>31</v>
      </c>
    </row>
    <row r="114" spans="1:21" ht="30" customHeight="1" x14ac:dyDescent="0.25">
      <c r="A114" s="12">
        <v>101</v>
      </c>
      <c r="T114" s="16">
        <v>43656</v>
      </c>
      <c r="U114" s="12" t="s">
        <v>32</v>
      </c>
    </row>
    <row r="115" spans="1:21" ht="15" customHeight="1" x14ac:dyDescent="0.25">
      <c r="A115" s="12">
        <v>102</v>
      </c>
      <c r="T115" s="16">
        <v>43657</v>
      </c>
      <c r="U115" s="12" t="s">
        <v>33</v>
      </c>
    </row>
    <row r="116" spans="1:21" ht="15" customHeight="1" x14ac:dyDescent="0.25">
      <c r="A116" s="12">
        <v>103</v>
      </c>
      <c r="T116" s="16">
        <v>43658</v>
      </c>
      <c r="U116" s="12" t="s">
        <v>34</v>
      </c>
    </row>
    <row r="117" spans="1:21" ht="23.25" customHeight="1" x14ac:dyDescent="0.25">
      <c r="A117" s="29">
        <v>104</v>
      </c>
      <c r="B117" s="69" t="s">
        <v>215</v>
      </c>
      <c r="C117" s="70"/>
      <c r="D117" s="70"/>
      <c r="E117" s="70"/>
      <c r="F117" s="70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0"/>
      <c r="T117" s="30">
        <v>43659</v>
      </c>
      <c r="U117" s="29" t="s">
        <v>35</v>
      </c>
    </row>
    <row r="118" spans="1:21" ht="23.25" customHeight="1" x14ac:dyDescent="0.25">
      <c r="A118" s="64">
        <v>105</v>
      </c>
      <c r="B118" s="72"/>
      <c r="C118" s="73"/>
      <c r="D118" s="73"/>
      <c r="E118" s="73"/>
      <c r="F118" s="73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3"/>
      <c r="T118" s="67">
        <v>43660</v>
      </c>
      <c r="U118" s="64" t="s">
        <v>29</v>
      </c>
    </row>
    <row r="119" spans="1:21" ht="30" customHeight="1" x14ac:dyDescent="0.25">
      <c r="A119" s="58">
        <v>106</v>
      </c>
      <c r="B119" s="75" t="s">
        <v>466</v>
      </c>
      <c r="C119" s="76" t="s">
        <v>368</v>
      </c>
      <c r="D119" s="76"/>
      <c r="E119" s="76"/>
      <c r="F119" s="76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6"/>
      <c r="T119" s="62">
        <v>43661</v>
      </c>
      <c r="U119" s="58" t="s">
        <v>30</v>
      </c>
    </row>
    <row r="120" spans="1:21" ht="30" customHeight="1" x14ac:dyDescent="0.25">
      <c r="A120" s="12">
        <v>107</v>
      </c>
      <c r="B120" s="47"/>
      <c r="C120" s="47"/>
      <c r="D120" s="47"/>
      <c r="E120" s="47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7"/>
      <c r="T120" s="16">
        <v>43662</v>
      </c>
      <c r="U120" s="12" t="s">
        <v>31</v>
      </c>
    </row>
    <row r="121" spans="1:21" ht="15" customHeight="1" x14ac:dyDescent="0.25">
      <c r="A121" s="12">
        <v>108</v>
      </c>
      <c r="T121" s="16">
        <v>43663</v>
      </c>
      <c r="U121" s="12" t="s">
        <v>32</v>
      </c>
    </row>
    <row r="122" spans="1:21" ht="15" customHeight="1" x14ac:dyDescent="0.25">
      <c r="A122" s="12">
        <v>109</v>
      </c>
      <c r="T122" s="16">
        <v>43664</v>
      </c>
      <c r="U122" s="12" t="s">
        <v>33</v>
      </c>
    </row>
    <row r="123" spans="1:21" ht="30" customHeight="1" x14ac:dyDescent="0.25">
      <c r="A123" s="12">
        <v>110</v>
      </c>
      <c r="T123" s="16">
        <v>43665</v>
      </c>
      <c r="U123" s="12" t="s">
        <v>34</v>
      </c>
    </row>
    <row r="124" spans="1:21" ht="23.25" customHeight="1" x14ac:dyDescent="0.25">
      <c r="A124" s="29">
        <v>111</v>
      </c>
      <c r="B124" s="69" t="s">
        <v>215</v>
      </c>
      <c r="C124" s="70"/>
      <c r="D124" s="70"/>
      <c r="E124" s="70"/>
      <c r="F124" s="70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0"/>
      <c r="T124" s="30">
        <v>43666</v>
      </c>
      <c r="U124" s="29" t="s">
        <v>35</v>
      </c>
    </row>
    <row r="125" spans="1:21" ht="23.25" customHeight="1" x14ac:dyDescent="0.25">
      <c r="A125" s="64">
        <v>112</v>
      </c>
      <c r="B125" s="72"/>
      <c r="C125" s="73"/>
      <c r="D125" s="73"/>
      <c r="E125" s="73"/>
      <c r="F125" s="73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3"/>
      <c r="T125" s="67">
        <v>43667</v>
      </c>
      <c r="U125" s="64" t="s">
        <v>29</v>
      </c>
    </row>
    <row r="126" spans="1:21" ht="30" customHeight="1" x14ac:dyDescent="0.25">
      <c r="A126" s="12">
        <v>113</v>
      </c>
      <c r="B126" s="47"/>
      <c r="C126" s="47"/>
      <c r="D126" s="47"/>
      <c r="E126" s="47"/>
      <c r="F126" s="47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7"/>
      <c r="T126" s="16">
        <v>43668</v>
      </c>
      <c r="U126" s="12" t="s">
        <v>30</v>
      </c>
    </row>
    <row r="127" spans="1:21" ht="30" customHeight="1" x14ac:dyDescent="0.25">
      <c r="A127" s="12">
        <v>114</v>
      </c>
      <c r="B127" s="47"/>
      <c r="C127" s="47"/>
      <c r="D127" s="47"/>
      <c r="E127" s="47"/>
      <c r="F127" s="47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7"/>
      <c r="T127" s="16">
        <v>43669</v>
      </c>
      <c r="U127" s="12" t="s">
        <v>31</v>
      </c>
    </row>
    <row r="128" spans="1:21" ht="30" customHeight="1" x14ac:dyDescent="0.25">
      <c r="A128" s="12">
        <v>115</v>
      </c>
      <c r="B128" s="68"/>
      <c r="C128" s="47"/>
      <c r="D128" s="47"/>
      <c r="E128" s="47"/>
      <c r="F128" s="47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7"/>
      <c r="T128" s="16">
        <v>43670</v>
      </c>
      <c r="U128" s="12" t="s">
        <v>32</v>
      </c>
    </row>
    <row r="129" spans="1:21" ht="30" customHeight="1" x14ac:dyDescent="0.25">
      <c r="A129" s="12">
        <v>116</v>
      </c>
      <c r="B129" s="68"/>
      <c r="C129" s="47"/>
      <c r="D129" s="47"/>
      <c r="E129" s="47"/>
      <c r="F129" s="47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7"/>
      <c r="T129" s="16">
        <v>43671</v>
      </c>
      <c r="U129" s="12" t="s">
        <v>33</v>
      </c>
    </row>
    <row r="130" spans="1:21" ht="15" customHeight="1" x14ac:dyDescent="0.25">
      <c r="A130" s="12">
        <v>117</v>
      </c>
      <c r="B130" s="47"/>
      <c r="C130" s="47"/>
      <c r="D130" s="47"/>
      <c r="E130" s="47"/>
      <c r="F130" s="47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88"/>
      <c r="T130" s="16">
        <v>43672</v>
      </c>
      <c r="U130" s="12" t="s">
        <v>34</v>
      </c>
    </row>
    <row r="131" spans="1:21" ht="23.25" customHeight="1" x14ac:dyDescent="0.25">
      <c r="A131" s="29">
        <v>118</v>
      </c>
      <c r="B131" s="69" t="s">
        <v>215</v>
      </c>
      <c r="C131" s="70"/>
      <c r="D131" s="70"/>
      <c r="E131" s="70"/>
      <c r="F131" s="70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0"/>
      <c r="T131" s="30">
        <v>43673</v>
      </c>
      <c r="U131" s="29" t="s">
        <v>35</v>
      </c>
    </row>
    <row r="132" spans="1:21" ht="23.25" customHeight="1" x14ac:dyDescent="0.25">
      <c r="A132" s="64">
        <v>119</v>
      </c>
      <c r="B132" s="72"/>
      <c r="C132" s="73"/>
      <c r="D132" s="73"/>
      <c r="E132" s="73"/>
      <c r="F132" s="73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3"/>
      <c r="T132" s="67">
        <v>43674</v>
      </c>
      <c r="U132" s="64" t="s">
        <v>29</v>
      </c>
    </row>
    <row r="133" spans="1:21" ht="15" customHeight="1" x14ac:dyDescent="0.25">
      <c r="A133" s="12">
        <v>120</v>
      </c>
      <c r="B133" s="47"/>
      <c r="C133" s="47"/>
      <c r="D133" s="47"/>
      <c r="E133" s="47"/>
      <c r="F133" s="47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7"/>
      <c r="T133" s="16">
        <v>43675</v>
      </c>
      <c r="U133" s="12" t="s">
        <v>30</v>
      </c>
    </row>
    <row r="134" spans="1:21" ht="15" customHeight="1" x14ac:dyDescent="0.25">
      <c r="A134" s="12">
        <v>121</v>
      </c>
      <c r="B134" s="47"/>
      <c r="C134" s="47"/>
      <c r="D134" s="47"/>
      <c r="E134" s="47"/>
      <c r="F134" s="47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7"/>
      <c r="T134" s="16">
        <v>43676</v>
      </c>
      <c r="U134" s="12" t="s">
        <v>31</v>
      </c>
    </row>
    <row r="135" spans="1:21" ht="23.25" customHeight="1" x14ac:dyDescent="0.25">
      <c r="A135" s="38">
        <v>122</v>
      </c>
      <c r="B135" s="82" t="s">
        <v>381</v>
      </c>
      <c r="C135" s="83"/>
      <c r="D135" s="83"/>
      <c r="E135" s="83"/>
      <c r="F135" s="83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3"/>
      <c r="T135" s="41">
        <v>43677</v>
      </c>
      <c r="U135" s="38" t="s">
        <v>32</v>
      </c>
    </row>
    <row r="136" spans="1:21" ht="30" customHeight="1" x14ac:dyDescent="0.25">
      <c r="A136" s="12">
        <v>123</v>
      </c>
      <c r="T136" s="16">
        <v>43678</v>
      </c>
      <c r="U136" s="12" t="s">
        <v>33</v>
      </c>
    </row>
    <row r="137" spans="1:21" ht="30" customHeight="1" x14ac:dyDescent="0.25">
      <c r="A137" s="12">
        <v>124</v>
      </c>
      <c r="T137" s="16">
        <v>43679</v>
      </c>
      <c r="U137" s="12" t="s">
        <v>34</v>
      </c>
    </row>
    <row r="138" spans="1:21" ht="23.25" customHeight="1" x14ac:dyDescent="0.25">
      <c r="A138" s="29">
        <v>125</v>
      </c>
      <c r="B138" s="69" t="s">
        <v>215</v>
      </c>
      <c r="C138" s="70"/>
      <c r="D138" s="70"/>
      <c r="E138" s="70"/>
      <c r="F138" s="70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0"/>
      <c r="T138" s="30">
        <v>43680</v>
      </c>
      <c r="U138" s="29" t="s">
        <v>35</v>
      </c>
    </row>
    <row r="139" spans="1:21" ht="23.25" customHeight="1" x14ac:dyDescent="0.25">
      <c r="A139" s="64">
        <v>126</v>
      </c>
      <c r="B139" s="72"/>
      <c r="C139" s="73"/>
      <c r="D139" s="73"/>
      <c r="E139" s="73"/>
      <c r="F139" s="73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3"/>
      <c r="T139" s="67">
        <v>43681</v>
      </c>
      <c r="U139" s="64" t="s">
        <v>29</v>
      </c>
    </row>
    <row r="140" spans="1:21" ht="30" customHeight="1" x14ac:dyDescent="0.25">
      <c r="A140" s="12">
        <v>127</v>
      </c>
      <c r="T140" s="16">
        <v>43682</v>
      </c>
      <c r="U140" s="12" t="s">
        <v>30</v>
      </c>
    </row>
    <row r="141" spans="1:21" ht="15" x14ac:dyDescent="0.25">
      <c r="A141" s="12">
        <v>128</v>
      </c>
      <c r="T141" s="16">
        <v>43683</v>
      </c>
      <c r="U141" s="12" t="s">
        <v>31</v>
      </c>
    </row>
    <row r="142" spans="1:21" ht="15" customHeight="1" x14ac:dyDescent="0.25">
      <c r="A142" s="12">
        <v>129</v>
      </c>
      <c r="T142" s="16">
        <v>43684</v>
      </c>
      <c r="U142" s="12" t="s">
        <v>32</v>
      </c>
    </row>
    <row r="143" spans="1:21" ht="15" customHeight="1" x14ac:dyDescent="0.25">
      <c r="A143" s="12">
        <v>130</v>
      </c>
      <c r="T143" s="16">
        <v>43685</v>
      </c>
      <c r="U143" s="12" t="s">
        <v>33</v>
      </c>
    </row>
    <row r="144" spans="1:21" ht="15" customHeight="1" x14ac:dyDescent="0.25">
      <c r="A144" s="12">
        <v>131</v>
      </c>
      <c r="T144" s="16">
        <v>43686</v>
      </c>
      <c r="U144" s="12" t="s">
        <v>34</v>
      </c>
    </row>
    <row r="145" spans="1:21" ht="23.25" customHeight="1" x14ac:dyDescent="0.25">
      <c r="A145" s="29">
        <v>132</v>
      </c>
      <c r="B145" s="69" t="s">
        <v>215</v>
      </c>
      <c r="C145" s="70"/>
      <c r="D145" s="70"/>
      <c r="E145" s="70"/>
      <c r="F145" s="70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0"/>
      <c r="T145" s="30">
        <v>43687</v>
      </c>
      <c r="U145" s="29" t="s">
        <v>35</v>
      </c>
    </row>
    <row r="146" spans="1:21" ht="23.25" customHeight="1" x14ac:dyDescent="0.25">
      <c r="A146" s="64">
        <v>133</v>
      </c>
      <c r="B146" s="72"/>
      <c r="C146" s="73"/>
      <c r="D146" s="73"/>
      <c r="E146" s="73"/>
      <c r="F146" s="73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3"/>
      <c r="T146" s="67">
        <v>43688</v>
      </c>
      <c r="U146" s="64" t="s">
        <v>29</v>
      </c>
    </row>
    <row r="147" spans="1:21" ht="23.25" customHeight="1" x14ac:dyDescent="0.25">
      <c r="A147" s="64">
        <v>134</v>
      </c>
      <c r="B147" s="72" t="s">
        <v>431</v>
      </c>
      <c r="C147" s="73"/>
      <c r="D147" s="73"/>
      <c r="E147" s="73"/>
      <c r="F147" s="73"/>
      <c r="G147" s="74"/>
      <c r="H147" s="74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67">
        <v>43689</v>
      </c>
      <c r="U147" s="64" t="s">
        <v>30</v>
      </c>
    </row>
    <row r="148" spans="1:21" ht="30" customHeight="1" x14ac:dyDescent="0.25">
      <c r="A148" s="12">
        <v>135</v>
      </c>
      <c r="B148" s="47"/>
      <c r="C148" s="47"/>
      <c r="D148" s="47"/>
      <c r="E148" s="47"/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7"/>
      <c r="T148" s="16">
        <v>43690</v>
      </c>
      <c r="U148" s="12" t="s">
        <v>31</v>
      </c>
    </row>
    <row r="149" spans="1:21" ht="15" customHeight="1" x14ac:dyDescent="0.25">
      <c r="A149" s="12">
        <v>136</v>
      </c>
      <c r="T149" s="16">
        <v>43691</v>
      </c>
      <c r="U149" s="12" t="s">
        <v>32</v>
      </c>
    </row>
    <row r="150" spans="1:21" ht="23.25" customHeight="1" x14ac:dyDescent="0.25">
      <c r="A150" s="64">
        <v>137</v>
      </c>
      <c r="B150" s="72" t="s">
        <v>175</v>
      </c>
      <c r="C150" s="73"/>
      <c r="D150" s="73"/>
      <c r="E150" s="73"/>
      <c r="F150" s="73"/>
      <c r="G150" s="74"/>
      <c r="H150" s="74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67">
        <v>43692</v>
      </c>
      <c r="U150" s="64" t="s">
        <v>33</v>
      </c>
    </row>
    <row r="151" spans="1:21" ht="15" customHeight="1" x14ac:dyDescent="0.25">
      <c r="A151" s="12"/>
      <c r="B151" s="47"/>
      <c r="C151" s="47"/>
      <c r="D151" s="47"/>
      <c r="E151" s="47"/>
      <c r="F151" s="47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7"/>
      <c r="T151" s="16"/>
      <c r="U151" s="12"/>
    </row>
    <row r="152" spans="1:21" ht="23.25" customHeight="1" x14ac:dyDescent="0.25">
      <c r="A152" s="29">
        <v>139</v>
      </c>
      <c r="B152" s="69" t="s">
        <v>215</v>
      </c>
      <c r="C152" s="70"/>
      <c r="D152" s="70"/>
      <c r="E152" s="70"/>
      <c r="F152" s="70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0"/>
      <c r="T152" s="30">
        <v>43694</v>
      </c>
      <c r="U152" s="29" t="s">
        <v>35</v>
      </c>
    </row>
    <row r="153" spans="1:21" ht="23.25" customHeight="1" x14ac:dyDescent="0.25">
      <c r="A153" s="64">
        <v>140</v>
      </c>
      <c r="B153" s="72"/>
      <c r="C153" s="73"/>
      <c r="D153" s="73"/>
      <c r="E153" s="73"/>
      <c r="F153" s="73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3"/>
      <c r="T153" s="67">
        <v>43695</v>
      </c>
      <c r="U153" s="64" t="s">
        <v>29</v>
      </c>
    </row>
    <row r="154" spans="1:21" ht="30" customHeight="1" x14ac:dyDescent="0.25">
      <c r="A154" s="12">
        <v>141</v>
      </c>
      <c r="S154" s="47"/>
      <c r="T154" s="16">
        <v>43696</v>
      </c>
      <c r="U154" s="12" t="s">
        <v>30</v>
      </c>
    </row>
    <row r="155" spans="1:21" ht="30" customHeight="1" x14ac:dyDescent="0.25">
      <c r="A155" s="12">
        <v>142</v>
      </c>
      <c r="B155" s="47"/>
      <c r="C155" s="47"/>
      <c r="D155" s="47"/>
      <c r="E155" s="47"/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7"/>
      <c r="T155" s="16">
        <v>43697</v>
      </c>
      <c r="U155" s="12" t="s">
        <v>31</v>
      </c>
    </row>
    <row r="156" spans="1:21" ht="30" customHeight="1" x14ac:dyDescent="0.25">
      <c r="A156" s="12">
        <v>143</v>
      </c>
      <c r="T156" s="16">
        <v>43698</v>
      </c>
      <c r="U156" s="12" t="s">
        <v>32</v>
      </c>
    </row>
    <row r="157" spans="1:21" ht="30" customHeight="1" x14ac:dyDescent="0.25">
      <c r="A157" s="12">
        <v>144</v>
      </c>
      <c r="T157" s="16">
        <v>43699</v>
      </c>
      <c r="U157" s="12" t="s">
        <v>33</v>
      </c>
    </row>
    <row r="158" spans="1:21" ht="23.25" customHeight="1" x14ac:dyDescent="0.25">
      <c r="A158" s="64">
        <v>145</v>
      </c>
      <c r="B158" s="72" t="s">
        <v>432</v>
      </c>
      <c r="C158" s="73"/>
      <c r="D158" s="73"/>
      <c r="E158" s="73"/>
      <c r="F158" s="73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3"/>
      <c r="T158" s="67">
        <v>43700</v>
      </c>
      <c r="U158" s="64" t="s">
        <v>34</v>
      </c>
    </row>
    <row r="159" spans="1:21" ht="23.25" customHeight="1" x14ac:dyDescent="0.25">
      <c r="A159" s="29">
        <v>146</v>
      </c>
      <c r="B159" s="69" t="s">
        <v>215</v>
      </c>
      <c r="C159" s="70"/>
      <c r="D159" s="70"/>
      <c r="E159" s="70"/>
      <c r="F159" s="70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0"/>
      <c r="T159" s="30">
        <v>43701</v>
      </c>
      <c r="U159" s="29" t="s">
        <v>35</v>
      </c>
    </row>
    <row r="160" spans="1:21" ht="23.25" customHeight="1" x14ac:dyDescent="0.25">
      <c r="A160" s="64">
        <v>147</v>
      </c>
      <c r="B160" s="72"/>
      <c r="C160" s="73"/>
      <c r="D160" s="73"/>
      <c r="E160" s="73"/>
      <c r="F160" s="73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3"/>
      <c r="T160" s="67">
        <v>43702</v>
      </c>
      <c r="U160" s="64" t="s">
        <v>29</v>
      </c>
    </row>
    <row r="161" spans="1:23" ht="15" customHeight="1" x14ac:dyDescent="0.25">
      <c r="A161" s="12">
        <v>148</v>
      </c>
      <c r="T161" s="16">
        <v>43703</v>
      </c>
      <c r="U161" s="12" t="s">
        <v>30</v>
      </c>
    </row>
    <row r="162" spans="1:23" ht="15" customHeight="1" x14ac:dyDescent="0.25">
      <c r="A162" s="12"/>
      <c r="B162" s="47"/>
      <c r="C162" s="47"/>
      <c r="D162" s="47"/>
      <c r="E162" s="47"/>
      <c r="F162" s="47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7"/>
      <c r="T162" s="16"/>
      <c r="U162" s="12"/>
    </row>
    <row r="163" spans="1:23" ht="15" customHeight="1" x14ac:dyDescent="0.25">
      <c r="A163" s="12">
        <v>150</v>
      </c>
      <c r="T163" s="16">
        <v>43705</v>
      </c>
      <c r="U163" s="12" t="s">
        <v>32</v>
      </c>
    </row>
    <row r="164" spans="1:23" ht="30" customHeight="1" x14ac:dyDescent="0.25">
      <c r="A164" s="46">
        <v>151</v>
      </c>
      <c r="T164" s="49">
        <v>43706</v>
      </c>
      <c r="U164" s="12" t="s">
        <v>33</v>
      </c>
    </row>
    <row r="165" spans="1:23" ht="23.25" customHeight="1" x14ac:dyDescent="0.25">
      <c r="A165" s="38">
        <v>152</v>
      </c>
      <c r="B165" s="82" t="s">
        <v>381</v>
      </c>
      <c r="C165" s="83"/>
      <c r="D165" s="83"/>
      <c r="E165" s="83"/>
      <c r="F165" s="83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3"/>
      <c r="T165" s="41">
        <v>43707</v>
      </c>
      <c r="U165" s="38" t="s">
        <v>34</v>
      </c>
      <c r="V165" s="17"/>
      <c r="W165" s="17"/>
    </row>
    <row r="166" spans="1:23" ht="23.25" customHeight="1" x14ac:dyDescent="0.25">
      <c r="A166" s="29">
        <v>153</v>
      </c>
      <c r="B166" s="69" t="s">
        <v>215</v>
      </c>
      <c r="C166" s="70"/>
      <c r="D166" s="70"/>
      <c r="E166" s="70"/>
      <c r="F166" s="70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0"/>
      <c r="T166" s="30">
        <v>43708</v>
      </c>
      <c r="U166" s="29" t="s">
        <v>35</v>
      </c>
      <c r="V166" s="17"/>
      <c r="W166" s="17"/>
    </row>
    <row r="167" spans="1:23" ht="23.25" customHeight="1" x14ac:dyDescent="0.25">
      <c r="A167" s="64">
        <v>154</v>
      </c>
      <c r="B167" s="72"/>
      <c r="C167" s="73"/>
      <c r="D167" s="73"/>
      <c r="E167" s="73"/>
      <c r="F167" s="73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3"/>
      <c r="T167" s="67">
        <v>43709</v>
      </c>
      <c r="U167" s="64" t="s">
        <v>29</v>
      </c>
      <c r="V167" s="17"/>
      <c r="W167" s="17"/>
    </row>
    <row r="168" spans="1:23" ht="23.25" customHeight="1" x14ac:dyDescent="0.25">
      <c r="A168" s="64">
        <v>155</v>
      </c>
      <c r="B168" s="72" t="s">
        <v>433</v>
      </c>
      <c r="C168" s="73"/>
      <c r="D168" s="73"/>
      <c r="E168" s="73"/>
      <c r="F168" s="73"/>
      <c r="G168" s="74"/>
      <c r="H168" s="74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67">
        <v>43710</v>
      </c>
      <c r="U168" s="64" t="s">
        <v>30</v>
      </c>
      <c r="V168" s="17"/>
      <c r="W168" s="17"/>
    </row>
    <row r="169" spans="1:23" ht="23.25" customHeight="1" x14ac:dyDescent="0.25">
      <c r="A169" s="64">
        <v>156</v>
      </c>
      <c r="B169" s="72" t="s">
        <v>434</v>
      </c>
      <c r="C169" s="73"/>
      <c r="D169" s="73"/>
      <c r="E169" s="73"/>
      <c r="F169" s="73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3"/>
      <c r="T169" s="67">
        <v>43711</v>
      </c>
      <c r="U169" s="64" t="s">
        <v>31</v>
      </c>
      <c r="V169" s="17"/>
      <c r="W169" s="17"/>
    </row>
    <row r="170" spans="1:23" ht="15" customHeight="1" x14ac:dyDescent="0.25">
      <c r="A170" s="12">
        <v>157</v>
      </c>
      <c r="T170" s="16">
        <v>43712</v>
      </c>
      <c r="U170" s="12" t="s">
        <v>32</v>
      </c>
      <c r="V170" s="17"/>
      <c r="W170" s="17"/>
    </row>
    <row r="171" spans="1:23" ht="15" customHeight="1" x14ac:dyDescent="0.25">
      <c r="A171" s="12">
        <v>158</v>
      </c>
      <c r="T171" s="16">
        <v>43713</v>
      </c>
      <c r="U171" s="12" t="s">
        <v>33</v>
      </c>
      <c r="V171" s="17"/>
      <c r="W171" s="17"/>
    </row>
    <row r="172" spans="1:23" ht="30" customHeight="1" x14ac:dyDescent="0.25">
      <c r="A172" s="12">
        <v>159</v>
      </c>
      <c r="B172" s="47"/>
      <c r="C172" s="47"/>
      <c r="D172" s="47"/>
      <c r="E172" s="47"/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7"/>
      <c r="T172" s="16">
        <v>43714</v>
      </c>
      <c r="U172" s="12" t="s">
        <v>34</v>
      </c>
      <c r="V172" s="17"/>
      <c r="W172" s="17"/>
    </row>
    <row r="173" spans="1:23" ht="23.25" customHeight="1" x14ac:dyDescent="0.25">
      <c r="A173" s="29">
        <v>160</v>
      </c>
      <c r="B173" s="69" t="s">
        <v>215</v>
      </c>
      <c r="C173" s="70"/>
      <c r="D173" s="70"/>
      <c r="E173" s="70"/>
      <c r="F173" s="70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0"/>
      <c r="T173" s="30">
        <v>43715</v>
      </c>
      <c r="U173" s="29" t="s">
        <v>35</v>
      </c>
      <c r="V173" s="17"/>
      <c r="W173" s="17"/>
    </row>
    <row r="174" spans="1:23" ht="23.25" customHeight="1" x14ac:dyDescent="0.25">
      <c r="A174" s="64">
        <v>161</v>
      </c>
      <c r="B174" s="72"/>
      <c r="C174" s="73"/>
      <c r="D174" s="73"/>
      <c r="E174" s="73"/>
      <c r="F174" s="73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3"/>
      <c r="T174" s="67">
        <v>43716</v>
      </c>
      <c r="U174" s="64" t="s">
        <v>29</v>
      </c>
      <c r="V174" s="17"/>
      <c r="W174" s="17"/>
    </row>
    <row r="175" spans="1:23" ht="23.25" customHeight="1" x14ac:dyDescent="0.25">
      <c r="A175" s="64">
        <v>162</v>
      </c>
      <c r="B175" s="72" t="s">
        <v>435</v>
      </c>
      <c r="C175" s="73"/>
      <c r="D175" s="73"/>
      <c r="E175" s="73"/>
      <c r="F175" s="73"/>
      <c r="G175" s="74"/>
      <c r="H175" s="74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67">
        <v>43717</v>
      </c>
      <c r="U175" s="64" t="s">
        <v>30</v>
      </c>
      <c r="V175" s="17"/>
      <c r="W175" s="17"/>
    </row>
    <row r="176" spans="1:23" ht="30" customHeight="1" x14ac:dyDescent="0.25">
      <c r="A176" s="12">
        <v>163</v>
      </c>
      <c r="B176" s="47"/>
      <c r="C176" s="47"/>
      <c r="D176" s="47"/>
      <c r="E176" s="47"/>
      <c r="F176" s="47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7"/>
      <c r="T176" s="16">
        <v>43718</v>
      </c>
      <c r="U176" s="12" t="s">
        <v>31</v>
      </c>
      <c r="V176" s="17"/>
      <c r="W176" s="17"/>
    </row>
    <row r="177" spans="1:23" ht="15" x14ac:dyDescent="0.25">
      <c r="A177" s="12"/>
      <c r="B177" s="47"/>
      <c r="C177" s="47"/>
      <c r="D177" s="47"/>
      <c r="E177" s="47"/>
      <c r="F177" s="47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78"/>
      <c r="T177" s="16"/>
      <c r="U177" s="12"/>
      <c r="V177" s="17"/>
      <c r="W177" s="17"/>
    </row>
    <row r="178" spans="1:23" ht="45" customHeight="1" x14ac:dyDescent="0.25">
      <c r="A178" s="12">
        <v>165</v>
      </c>
      <c r="T178" s="16">
        <v>43720</v>
      </c>
      <c r="U178" s="12" t="s">
        <v>33</v>
      </c>
      <c r="V178" s="17"/>
      <c r="W178" s="17"/>
    </row>
    <row r="179" spans="1:23" ht="30" customHeight="1" x14ac:dyDescent="0.25">
      <c r="A179" s="12">
        <v>166</v>
      </c>
      <c r="T179" s="16">
        <v>43721</v>
      </c>
      <c r="U179" s="12" t="s">
        <v>34</v>
      </c>
      <c r="V179" s="17"/>
      <c r="W179" s="17"/>
    </row>
    <row r="180" spans="1:23" ht="23.25" customHeight="1" x14ac:dyDescent="0.25">
      <c r="A180" s="29">
        <v>167</v>
      </c>
      <c r="B180" s="69" t="s">
        <v>215</v>
      </c>
      <c r="C180" s="70"/>
      <c r="D180" s="70"/>
      <c r="E180" s="70"/>
      <c r="F180" s="70"/>
      <c r="G180" s="71"/>
      <c r="H180" s="71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30">
        <v>43722</v>
      </c>
      <c r="U180" s="29" t="s">
        <v>35</v>
      </c>
      <c r="V180" s="17"/>
      <c r="W180" s="17"/>
    </row>
    <row r="181" spans="1:23" ht="23.25" customHeight="1" x14ac:dyDescent="0.25">
      <c r="A181" s="64">
        <v>168</v>
      </c>
      <c r="B181" s="72"/>
      <c r="C181" s="73"/>
      <c r="D181" s="73"/>
      <c r="E181" s="73"/>
      <c r="F181" s="73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3"/>
      <c r="T181" s="67">
        <v>43723</v>
      </c>
      <c r="U181" s="64" t="s">
        <v>29</v>
      </c>
      <c r="V181" s="17"/>
      <c r="W181" s="17"/>
    </row>
    <row r="182" spans="1:23" ht="30" customHeight="1" x14ac:dyDescent="0.25">
      <c r="A182" s="12"/>
      <c r="B182" s="47"/>
      <c r="C182" s="47"/>
      <c r="D182" s="47"/>
      <c r="E182" s="47"/>
      <c r="F182" s="47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7"/>
      <c r="T182" s="16"/>
      <c r="U182" s="12"/>
      <c r="V182" s="17"/>
      <c r="W182" s="17"/>
    </row>
    <row r="183" spans="1:23" ht="30" customHeight="1" x14ac:dyDescent="0.25">
      <c r="A183" s="12">
        <v>170</v>
      </c>
      <c r="T183" s="16">
        <v>43725</v>
      </c>
      <c r="U183" s="12" t="s">
        <v>31</v>
      </c>
      <c r="V183" s="17"/>
      <c r="W183" s="17"/>
    </row>
    <row r="184" spans="1:23" ht="15" customHeight="1" x14ac:dyDescent="0.25">
      <c r="A184" s="12">
        <v>171</v>
      </c>
      <c r="T184" s="16">
        <v>43726</v>
      </c>
      <c r="U184" s="12" t="s">
        <v>32</v>
      </c>
      <c r="V184" s="17"/>
      <c r="W184" s="17"/>
    </row>
    <row r="185" spans="1:23" ht="45" customHeight="1" x14ac:dyDescent="0.25">
      <c r="A185" s="12">
        <v>172</v>
      </c>
      <c r="T185" s="16">
        <v>43727</v>
      </c>
      <c r="U185" s="12" t="s">
        <v>33</v>
      </c>
      <c r="V185" s="17"/>
      <c r="W185" s="17"/>
    </row>
    <row r="186" spans="1:23" ht="30" customHeight="1" x14ac:dyDescent="0.25">
      <c r="A186" s="12">
        <v>173</v>
      </c>
      <c r="T186" s="16">
        <v>43728</v>
      </c>
      <c r="U186" s="12" t="s">
        <v>34</v>
      </c>
      <c r="V186" s="17"/>
      <c r="W186" s="17"/>
    </row>
    <row r="187" spans="1:23" ht="23.25" customHeight="1" x14ac:dyDescent="0.25">
      <c r="A187" s="29">
        <v>174</v>
      </c>
      <c r="B187" s="69" t="s">
        <v>215</v>
      </c>
      <c r="C187" s="70"/>
      <c r="D187" s="70"/>
      <c r="E187" s="70"/>
      <c r="F187" s="70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0"/>
      <c r="T187" s="30">
        <v>43729</v>
      </c>
      <c r="U187" s="29" t="s">
        <v>35</v>
      </c>
      <c r="V187" s="17"/>
      <c r="W187" s="17"/>
    </row>
    <row r="188" spans="1:23" ht="23.25" customHeight="1" x14ac:dyDescent="0.25">
      <c r="A188" s="64">
        <v>175</v>
      </c>
      <c r="B188" s="72"/>
      <c r="C188" s="73"/>
      <c r="D188" s="73"/>
      <c r="E188" s="73"/>
      <c r="F188" s="73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3"/>
      <c r="T188" s="67">
        <v>43730</v>
      </c>
      <c r="U188" s="64" t="s">
        <v>29</v>
      </c>
      <c r="V188" s="17"/>
      <c r="W188" s="17"/>
    </row>
    <row r="189" spans="1:23" ht="30" customHeight="1" x14ac:dyDescent="0.25">
      <c r="A189" s="12">
        <v>176</v>
      </c>
      <c r="T189" s="16">
        <v>43731</v>
      </c>
      <c r="U189" s="12" t="s">
        <v>30</v>
      </c>
      <c r="V189" s="17"/>
      <c r="W189" s="17"/>
    </row>
    <row r="190" spans="1:23" ht="15" customHeight="1" x14ac:dyDescent="0.25">
      <c r="A190" s="12"/>
      <c r="B190" s="47"/>
      <c r="C190" s="47"/>
      <c r="D190" s="47"/>
      <c r="E190" s="47"/>
      <c r="F190" s="47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7"/>
      <c r="T190" s="16"/>
      <c r="U190" s="12"/>
      <c r="V190" s="17"/>
      <c r="W190" s="17"/>
    </row>
    <row r="191" spans="1:23" ht="30" customHeight="1" x14ac:dyDescent="0.25">
      <c r="A191" s="12">
        <v>178</v>
      </c>
      <c r="T191" s="16">
        <v>43733</v>
      </c>
      <c r="U191" s="12" t="s">
        <v>32</v>
      </c>
      <c r="V191" s="17"/>
      <c r="W191" s="17"/>
    </row>
    <row r="192" spans="1:23" ht="30" customHeight="1" x14ac:dyDescent="0.25">
      <c r="A192" s="12">
        <v>179</v>
      </c>
      <c r="T192" s="16">
        <v>43659</v>
      </c>
      <c r="U192" s="12" t="s">
        <v>33</v>
      </c>
      <c r="V192" s="17"/>
      <c r="W192" s="17"/>
    </row>
    <row r="193" spans="1:23" ht="15" customHeight="1" x14ac:dyDescent="0.25">
      <c r="A193" s="12"/>
      <c r="B193" s="47"/>
      <c r="C193" s="47"/>
      <c r="D193" s="47"/>
      <c r="E193" s="47"/>
      <c r="F193" s="47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7"/>
      <c r="T193" s="16"/>
      <c r="U193" s="12"/>
      <c r="V193" s="17"/>
      <c r="W193" s="17"/>
    </row>
    <row r="194" spans="1:23" ht="23.25" customHeight="1" x14ac:dyDescent="0.25">
      <c r="A194" s="64">
        <v>181</v>
      </c>
      <c r="B194" s="72" t="s">
        <v>168</v>
      </c>
      <c r="C194" s="73"/>
      <c r="D194" s="73"/>
      <c r="E194" s="73"/>
      <c r="F194" s="73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3"/>
      <c r="T194" s="67">
        <v>43736</v>
      </c>
      <c r="U194" s="64" t="s">
        <v>35</v>
      </c>
      <c r="V194" s="17"/>
      <c r="W194" s="17"/>
    </row>
    <row r="195" spans="1:23" ht="23.25" customHeight="1" x14ac:dyDescent="0.25">
      <c r="A195" s="64">
        <v>182</v>
      </c>
      <c r="B195" s="72"/>
      <c r="C195" s="73"/>
      <c r="D195" s="73"/>
      <c r="E195" s="73"/>
      <c r="F195" s="73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3"/>
      <c r="T195" s="67">
        <v>43737</v>
      </c>
      <c r="U195" s="64" t="s">
        <v>29</v>
      </c>
      <c r="V195" s="17"/>
      <c r="W195" s="17"/>
    </row>
    <row r="196" spans="1:23" ht="23.25" customHeight="1" x14ac:dyDescent="0.25">
      <c r="A196" s="38">
        <v>183</v>
      </c>
      <c r="B196" s="82" t="s">
        <v>381</v>
      </c>
      <c r="C196" s="83"/>
      <c r="D196" s="83"/>
      <c r="E196" s="83"/>
      <c r="F196" s="83"/>
      <c r="G196" s="84"/>
      <c r="H196" s="84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41">
        <v>43738</v>
      </c>
      <c r="U196" s="38" t="s">
        <v>30</v>
      </c>
      <c r="V196" s="17"/>
      <c r="W196" s="17"/>
    </row>
    <row r="197" spans="1:23" ht="45" customHeight="1" x14ac:dyDescent="0.25">
      <c r="A197" s="12">
        <v>184</v>
      </c>
      <c r="T197" s="16">
        <v>43739</v>
      </c>
      <c r="U197" s="12" t="s">
        <v>31</v>
      </c>
      <c r="V197" s="17"/>
      <c r="W197" s="17"/>
    </row>
    <row r="198" spans="1:23" ht="23.25" customHeight="1" x14ac:dyDescent="0.25">
      <c r="A198" s="64">
        <v>185</v>
      </c>
      <c r="B198" s="72" t="s">
        <v>436</v>
      </c>
      <c r="C198" s="73"/>
      <c r="D198" s="73"/>
      <c r="E198" s="73"/>
      <c r="F198" s="73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3"/>
      <c r="T198" s="67">
        <v>43740</v>
      </c>
      <c r="U198" s="64" t="s">
        <v>32</v>
      </c>
      <c r="V198" s="17"/>
      <c r="W198" s="17"/>
    </row>
    <row r="199" spans="1:23" ht="15" x14ac:dyDescent="0.25">
      <c r="A199" s="12">
        <v>186</v>
      </c>
      <c r="T199" s="16">
        <v>43741</v>
      </c>
      <c r="U199" s="12" t="s">
        <v>33</v>
      </c>
      <c r="V199" s="17"/>
      <c r="W199" s="17"/>
    </row>
    <row r="200" spans="1:23" ht="15" x14ac:dyDescent="0.25">
      <c r="A200" s="12">
        <v>187</v>
      </c>
      <c r="T200" s="16">
        <v>43742</v>
      </c>
      <c r="U200" s="12" t="s">
        <v>34</v>
      </c>
      <c r="V200" s="17"/>
      <c r="W200" s="17"/>
    </row>
    <row r="201" spans="1:23" ht="23.25" customHeight="1" x14ac:dyDescent="0.25">
      <c r="A201" s="64">
        <v>188</v>
      </c>
      <c r="B201" s="72" t="s">
        <v>437</v>
      </c>
      <c r="C201" s="73"/>
      <c r="D201" s="73"/>
      <c r="E201" s="73"/>
      <c r="F201" s="73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3"/>
      <c r="T201" s="67">
        <v>43743</v>
      </c>
      <c r="U201" s="64" t="s">
        <v>35</v>
      </c>
      <c r="V201" s="17"/>
      <c r="W201" s="17"/>
    </row>
    <row r="202" spans="1:23" ht="23.25" customHeight="1" x14ac:dyDescent="0.25">
      <c r="A202" s="64">
        <v>189</v>
      </c>
      <c r="B202" s="72"/>
      <c r="C202" s="73"/>
      <c r="D202" s="73"/>
      <c r="E202" s="73"/>
      <c r="F202" s="73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3"/>
      <c r="T202" s="67">
        <v>43744</v>
      </c>
      <c r="U202" s="64" t="s">
        <v>29</v>
      </c>
      <c r="V202" s="17"/>
      <c r="W202" s="17"/>
    </row>
    <row r="203" spans="1:23" ht="23.25" customHeight="1" x14ac:dyDescent="0.25">
      <c r="A203" s="64">
        <v>190</v>
      </c>
      <c r="B203" s="72" t="s">
        <v>438</v>
      </c>
      <c r="C203" s="73"/>
      <c r="D203" s="73"/>
      <c r="E203" s="73"/>
      <c r="F203" s="73"/>
      <c r="G203" s="74"/>
      <c r="H203" s="74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67">
        <v>43745</v>
      </c>
      <c r="U203" s="64" t="s">
        <v>30</v>
      </c>
      <c r="V203" s="17"/>
      <c r="W203" s="17"/>
    </row>
    <row r="204" spans="1:23" ht="23.25" customHeight="1" x14ac:dyDescent="0.25">
      <c r="A204" s="64">
        <v>191</v>
      </c>
      <c r="B204" s="72" t="s">
        <v>439</v>
      </c>
      <c r="C204" s="73"/>
      <c r="D204" s="73"/>
      <c r="E204" s="73"/>
      <c r="F204" s="73"/>
      <c r="G204" s="74"/>
      <c r="H204" s="74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67">
        <v>43746</v>
      </c>
      <c r="U204" s="64" t="s">
        <v>31</v>
      </c>
      <c r="V204" s="17"/>
      <c r="W204" s="17"/>
    </row>
    <row r="205" spans="1:23" ht="30" x14ac:dyDescent="0.25">
      <c r="A205" s="12">
        <v>192</v>
      </c>
      <c r="B205" s="47" t="s">
        <v>323</v>
      </c>
      <c r="C205" s="47" t="s">
        <v>42</v>
      </c>
      <c r="D205" s="47"/>
      <c r="E205" s="47"/>
      <c r="F205" s="47"/>
      <c r="G205" s="48">
        <v>18</v>
      </c>
      <c r="H205" s="48">
        <v>17</v>
      </c>
      <c r="I205" s="48">
        <f>G205+H205</f>
        <v>35</v>
      </c>
      <c r="J205" s="48">
        <v>21</v>
      </c>
      <c r="K205" s="48">
        <v>17</v>
      </c>
      <c r="L205" s="48">
        <f>J205+K205</f>
        <v>38</v>
      </c>
      <c r="M205" s="48"/>
      <c r="N205" s="48"/>
      <c r="O205" s="48">
        <f>M205+N205</f>
        <v>0</v>
      </c>
      <c r="P205" s="48">
        <f t="shared" ref="P205:Q207" si="0">G205+J205+M205</f>
        <v>39</v>
      </c>
      <c r="Q205" s="48">
        <f t="shared" si="0"/>
        <v>34</v>
      </c>
      <c r="R205" s="48">
        <f>P205+Q205</f>
        <v>73</v>
      </c>
      <c r="S205" s="78" t="s">
        <v>201</v>
      </c>
      <c r="T205" s="16">
        <v>43747</v>
      </c>
      <c r="U205" s="12" t="s">
        <v>32</v>
      </c>
      <c r="V205" s="17"/>
      <c r="W205" s="17"/>
    </row>
    <row r="206" spans="1:23" ht="30" x14ac:dyDescent="0.25">
      <c r="A206" s="12">
        <v>193</v>
      </c>
      <c r="B206" s="68" t="s">
        <v>402</v>
      </c>
      <c r="C206" s="47" t="s">
        <v>42</v>
      </c>
      <c r="D206" s="47"/>
      <c r="E206" s="47"/>
      <c r="F206" s="47"/>
      <c r="G206" s="48">
        <v>15</v>
      </c>
      <c r="H206" s="48">
        <v>19</v>
      </c>
      <c r="I206" s="48">
        <f>G206+H206</f>
        <v>34</v>
      </c>
      <c r="J206" s="48">
        <v>18</v>
      </c>
      <c r="K206" s="48">
        <v>14</v>
      </c>
      <c r="L206" s="48">
        <f>J206+K206</f>
        <v>32</v>
      </c>
      <c r="M206" s="48"/>
      <c r="N206" s="48"/>
      <c r="O206" s="48">
        <f>M206+N206</f>
        <v>0</v>
      </c>
      <c r="P206" s="48">
        <f t="shared" si="0"/>
        <v>33</v>
      </c>
      <c r="Q206" s="48">
        <f t="shared" si="0"/>
        <v>33</v>
      </c>
      <c r="R206" s="48">
        <f>P206+Q206</f>
        <v>66</v>
      </c>
      <c r="S206" s="78" t="s">
        <v>403</v>
      </c>
      <c r="T206" s="16">
        <v>43748</v>
      </c>
      <c r="U206" s="12" t="s">
        <v>33</v>
      </c>
      <c r="V206" s="17"/>
      <c r="W206" s="17"/>
    </row>
    <row r="207" spans="1:23" ht="45" x14ac:dyDescent="0.25">
      <c r="A207" s="12">
        <v>194</v>
      </c>
      <c r="B207" s="47" t="s">
        <v>393</v>
      </c>
      <c r="C207" s="47" t="s">
        <v>42</v>
      </c>
      <c r="D207" s="47"/>
      <c r="E207" s="47"/>
      <c r="F207" s="47"/>
      <c r="G207" s="48">
        <v>13</v>
      </c>
      <c r="H207" s="48">
        <v>16</v>
      </c>
      <c r="I207" s="48">
        <f>G207+H207</f>
        <v>29</v>
      </c>
      <c r="J207" s="48">
        <v>18</v>
      </c>
      <c r="K207" s="48">
        <v>14</v>
      </c>
      <c r="L207" s="48">
        <f>J207+K207</f>
        <v>32</v>
      </c>
      <c r="M207" s="48"/>
      <c r="N207" s="48"/>
      <c r="O207" s="48">
        <f>M207+N207</f>
        <v>0</v>
      </c>
      <c r="P207" s="48">
        <f t="shared" si="0"/>
        <v>31</v>
      </c>
      <c r="Q207" s="48">
        <f t="shared" si="0"/>
        <v>30</v>
      </c>
      <c r="R207" s="48">
        <f>P207+Q207</f>
        <v>61</v>
      </c>
      <c r="S207" s="78" t="s">
        <v>505</v>
      </c>
      <c r="T207" s="16">
        <v>43749</v>
      </c>
      <c r="U207" s="12" t="s">
        <v>34</v>
      </c>
      <c r="V207" s="17"/>
      <c r="W207" s="17"/>
    </row>
    <row r="208" spans="1:23" ht="23.25" customHeight="1" x14ac:dyDescent="0.25">
      <c r="A208" s="29">
        <v>195</v>
      </c>
      <c r="B208" s="69" t="s">
        <v>215</v>
      </c>
      <c r="C208" s="70"/>
      <c r="D208" s="70"/>
      <c r="E208" s="70"/>
      <c r="F208" s="70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0"/>
      <c r="T208" s="30">
        <v>43750</v>
      </c>
      <c r="U208" s="29" t="s">
        <v>35</v>
      </c>
      <c r="V208" s="17"/>
      <c r="W208" s="17"/>
    </row>
    <row r="209" spans="1:23" ht="23.25" customHeight="1" x14ac:dyDescent="0.25">
      <c r="A209" s="64">
        <v>196</v>
      </c>
      <c r="B209" s="72"/>
      <c r="C209" s="73"/>
      <c r="D209" s="73"/>
      <c r="E209" s="73"/>
      <c r="F209" s="73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3"/>
      <c r="T209" s="67">
        <v>43751</v>
      </c>
      <c r="U209" s="64" t="s">
        <v>29</v>
      </c>
      <c r="V209" s="17"/>
      <c r="W209" s="17"/>
    </row>
    <row r="210" spans="1:23" ht="30" x14ac:dyDescent="0.25">
      <c r="A210" s="12">
        <v>197</v>
      </c>
      <c r="B210" s="47" t="s">
        <v>177</v>
      </c>
      <c r="C210" s="47" t="s">
        <v>42</v>
      </c>
      <c r="D210" s="47"/>
      <c r="E210" s="47"/>
      <c r="F210" s="47"/>
      <c r="G210" s="48">
        <v>11</v>
      </c>
      <c r="H210" s="48">
        <v>12</v>
      </c>
      <c r="I210" s="48">
        <f>G210+H210</f>
        <v>23</v>
      </c>
      <c r="J210" s="48">
        <v>15</v>
      </c>
      <c r="K210" s="48">
        <v>14</v>
      </c>
      <c r="L210" s="48">
        <f>J210+K210</f>
        <v>29</v>
      </c>
      <c r="M210" s="48"/>
      <c r="N210" s="48"/>
      <c r="O210" s="48">
        <f>M210+N210</f>
        <v>0</v>
      </c>
      <c r="P210" s="48">
        <f>G210+J210+M210</f>
        <v>26</v>
      </c>
      <c r="Q210" s="48">
        <f>H210+K210+N210</f>
        <v>26</v>
      </c>
      <c r="R210" s="48">
        <f>P210+Q210</f>
        <v>52</v>
      </c>
      <c r="S210" s="78" t="s">
        <v>477</v>
      </c>
      <c r="T210" s="16">
        <v>43752</v>
      </c>
      <c r="U210" s="12" t="s">
        <v>30</v>
      </c>
      <c r="V210" s="17"/>
      <c r="W210" s="17"/>
    </row>
    <row r="211" spans="1:23" ht="30" customHeight="1" x14ac:dyDescent="0.25">
      <c r="A211" s="58">
        <v>198</v>
      </c>
      <c r="B211" s="75" t="s">
        <v>467</v>
      </c>
      <c r="C211" s="76" t="s">
        <v>368</v>
      </c>
      <c r="D211" s="76"/>
      <c r="E211" s="76"/>
      <c r="F211" s="76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6"/>
      <c r="T211" s="62">
        <v>43753</v>
      </c>
      <c r="U211" s="58" t="s">
        <v>31</v>
      </c>
      <c r="V211" s="17"/>
      <c r="W211" s="17"/>
    </row>
    <row r="212" spans="1:23" ht="45" customHeight="1" x14ac:dyDescent="0.25">
      <c r="A212" s="12">
        <v>199</v>
      </c>
      <c r="T212" s="16">
        <v>43754</v>
      </c>
      <c r="U212" s="12" t="s">
        <v>32</v>
      </c>
      <c r="V212" s="17"/>
      <c r="W212" s="17"/>
    </row>
    <row r="213" spans="1:23" ht="15" x14ac:dyDescent="0.25">
      <c r="A213" s="12"/>
      <c r="B213" s="47"/>
      <c r="C213" s="47"/>
      <c r="D213" s="47"/>
      <c r="E213" s="47"/>
      <c r="F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78"/>
      <c r="T213" s="16"/>
      <c r="U213" s="12"/>
      <c r="V213" s="17"/>
      <c r="W213" s="17"/>
    </row>
    <row r="214" spans="1:23" ht="30" customHeight="1" x14ac:dyDescent="0.25">
      <c r="A214" s="12">
        <v>201</v>
      </c>
      <c r="T214" s="16">
        <v>43756</v>
      </c>
      <c r="U214" s="12" t="s">
        <v>34</v>
      </c>
      <c r="V214" s="17"/>
      <c r="W214" s="17"/>
    </row>
    <row r="215" spans="1:23" ht="23.25" customHeight="1" x14ac:dyDescent="0.25">
      <c r="A215" s="29">
        <v>202</v>
      </c>
      <c r="B215" s="69" t="s">
        <v>215</v>
      </c>
      <c r="C215" s="70"/>
      <c r="D215" s="70"/>
      <c r="E215" s="70"/>
      <c r="F215" s="70"/>
      <c r="G215" s="71"/>
      <c r="H215" s="71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30">
        <v>43757</v>
      </c>
      <c r="U215" s="29" t="s">
        <v>35</v>
      </c>
      <c r="V215" s="17"/>
      <c r="W215" s="17"/>
    </row>
    <row r="216" spans="1:23" ht="23.25" customHeight="1" x14ac:dyDescent="0.25">
      <c r="A216" s="64">
        <v>203</v>
      </c>
      <c r="B216" s="72"/>
      <c r="C216" s="73"/>
      <c r="D216" s="73"/>
      <c r="E216" s="73"/>
      <c r="F216" s="73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3"/>
      <c r="T216" s="67">
        <v>43758</v>
      </c>
      <c r="U216" s="64" t="s">
        <v>29</v>
      </c>
      <c r="V216" s="17"/>
      <c r="W216" s="17"/>
    </row>
    <row r="217" spans="1:23" ht="15" customHeight="1" x14ac:dyDescent="0.25">
      <c r="A217" s="12">
        <v>204</v>
      </c>
      <c r="T217" s="16">
        <v>43759</v>
      </c>
      <c r="U217" s="12" t="s">
        <v>30</v>
      </c>
      <c r="V217" s="17"/>
      <c r="W217" s="17"/>
    </row>
    <row r="218" spans="1:23" ht="30" customHeight="1" x14ac:dyDescent="0.25">
      <c r="A218" s="12">
        <v>205</v>
      </c>
      <c r="T218" s="16">
        <v>43760</v>
      </c>
      <c r="U218" s="12" t="s">
        <v>31</v>
      </c>
      <c r="V218" s="17"/>
      <c r="W218" s="17"/>
    </row>
    <row r="219" spans="1:23" ht="15" customHeight="1" x14ac:dyDescent="0.25">
      <c r="A219" s="12">
        <v>206</v>
      </c>
      <c r="T219" s="16">
        <v>43761</v>
      </c>
      <c r="U219" s="12" t="s">
        <v>32</v>
      </c>
      <c r="V219" s="17"/>
      <c r="W219" s="17"/>
    </row>
    <row r="220" spans="1:23" ht="30" customHeight="1" x14ac:dyDescent="0.25">
      <c r="A220" s="12">
        <v>207</v>
      </c>
      <c r="T220" s="16">
        <v>43762</v>
      </c>
      <c r="U220" s="12" t="s">
        <v>33</v>
      </c>
      <c r="V220" s="17"/>
      <c r="W220" s="17"/>
    </row>
    <row r="221" spans="1:23" ht="15" customHeight="1" x14ac:dyDescent="0.25">
      <c r="A221" s="12"/>
      <c r="B221" s="47"/>
      <c r="C221" s="47"/>
      <c r="D221" s="47"/>
      <c r="E221" s="47"/>
      <c r="F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7"/>
      <c r="T221" s="16"/>
      <c r="U221" s="12"/>
      <c r="V221" s="17"/>
      <c r="W221" s="17"/>
    </row>
    <row r="222" spans="1:23" ht="23.25" customHeight="1" x14ac:dyDescent="0.25">
      <c r="A222" s="29">
        <v>209</v>
      </c>
      <c r="B222" s="69" t="s">
        <v>215</v>
      </c>
      <c r="C222" s="70"/>
      <c r="D222" s="70"/>
      <c r="E222" s="70"/>
      <c r="F222" s="70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0"/>
      <c r="T222" s="30">
        <v>43764</v>
      </c>
      <c r="U222" s="29" t="s">
        <v>35</v>
      </c>
      <c r="V222" s="17"/>
      <c r="W222" s="17"/>
    </row>
    <row r="223" spans="1:23" ht="23.25" customHeight="1" x14ac:dyDescent="0.25">
      <c r="A223" s="64">
        <v>210</v>
      </c>
      <c r="B223" s="72"/>
      <c r="C223" s="73"/>
      <c r="D223" s="73"/>
      <c r="E223" s="73"/>
      <c r="F223" s="73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3"/>
      <c r="T223" s="67">
        <v>43765</v>
      </c>
      <c r="U223" s="64" t="s">
        <v>29</v>
      </c>
      <c r="V223" s="17"/>
      <c r="W223" s="17"/>
    </row>
    <row r="224" spans="1:23" ht="30" customHeight="1" x14ac:dyDescent="0.25">
      <c r="A224" s="12">
        <v>211</v>
      </c>
      <c r="T224" s="16">
        <v>43766</v>
      </c>
      <c r="U224" s="12" t="s">
        <v>30</v>
      </c>
      <c r="V224" s="17"/>
      <c r="W224" s="17"/>
    </row>
    <row r="225" spans="1:23" ht="15" customHeight="1" x14ac:dyDescent="0.25">
      <c r="A225" s="12"/>
      <c r="B225" s="47"/>
      <c r="C225" s="47"/>
      <c r="D225" s="47"/>
      <c r="E225" s="47"/>
      <c r="F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7"/>
      <c r="T225" s="16"/>
      <c r="U225" s="12"/>
      <c r="V225" s="17"/>
      <c r="W225" s="17"/>
    </row>
    <row r="226" spans="1:23" ht="30" customHeight="1" x14ac:dyDescent="0.25">
      <c r="A226" s="12">
        <v>213</v>
      </c>
      <c r="T226" s="16">
        <v>43768</v>
      </c>
      <c r="U226" s="12" t="s">
        <v>32</v>
      </c>
      <c r="V226" s="17"/>
      <c r="W226" s="17"/>
    </row>
    <row r="227" spans="1:23" ht="23.25" customHeight="1" x14ac:dyDescent="0.25">
      <c r="A227" s="38">
        <v>214</v>
      </c>
      <c r="B227" s="82" t="s">
        <v>381</v>
      </c>
      <c r="C227" s="83"/>
      <c r="D227" s="83"/>
      <c r="E227" s="83"/>
      <c r="F227" s="83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3"/>
      <c r="T227" s="41">
        <v>43769</v>
      </c>
      <c r="U227" s="38" t="s">
        <v>33</v>
      </c>
      <c r="V227" s="17"/>
      <c r="W227" s="17"/>
    </row>
    <row r="228" spans="1:23" ht="30" customHeight="1" x14ac:dyDescent="0.25">
      <c r="A228" s="12">
        <v>215</v>
      </c>
      <c r="T228" s="16">
        <v>43770</v>
      </c>
      <c r="U228" s="12" t="s">
        <v>34</v>
      </c>
      <c r="V228" s="17"/>
      <c r="W228" s="17"/>
    </row>
    <row r="229" spans="1:23" ht="23.25" customHeight="1" x14ac:dyDescent="0.25">
      <c r="A229" s="29">
        <v>216</v>
      </c>
      <c r="B229" s="69" t="s">
        <v>215</v>
      </c>
      <c r="C229" s="70"/>
      <c r="D229" s="70"/>
      <c r="E229" s="70"/>
      <c r="F229" s="70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0"/>
      <c r="T229" s="30">
        <v>43771</v>
      </c>
      <c r="U229" s="29" t="s">
        <v>35</v>
      </c>
      <c r="V229" s="17"/>
      <c r="W229" s="17"/>
    </row>
    <row r="230" spans="1:23" ht="23.25" customHeight="1" x14ac:dyDescent="0.25">
      <c r="A230" s="64">
        <v>217</v>
      </c>
      <c r="B230" s="72"/>
      <c r="C230" s="73"/>
      <c r="D230" s="73"/>
      <c r="E230" s="73"/>
      <c r="F230" s="73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3"/>
      <c r="T230" s="67">
        <v>43772</v>
      </c>
      <c r="U230" s="64" t="s">
        <v>29</v>
      </c>
      <c r="V230" s="17"/>
      <c r="W230" s="17"/>
    </row>
    <row r="231" spans="1:23" ht="30" customHeight="1" x14ac:dyDescent="0.25">
      <c r="A231" s="12">
        <v>218</v>
      </c>
      <c r="T231" s="16">
        <v>43773</v>
      </c>
      <c r="U231" s="12" t="s">
        <v>30</v>
      </c>
      <c r="V231" s="17"/>
      <c r="W231" s="17"/>
    </row>
    <row r="232" spans="1:23" ht="15" customHeight="1" x14ac:dyDescent="0.25">
      <c r="A232" s="46">
        <v>219</v>
      </c>
      <c r="T232" s="49">
        <v>43774</v>
      </c>
      <c r="U232" s="12" t="s">
        <v>31</v>
      </c>
      <c r="V232" s="17"/>
      <c r="W232" s="17"/>
    </row>
    <row r="233" spans="1:23" ht="15" customHeight="1" x14ac:dyDescent="0.25">
      <c r="A233" s="12">
        <v>220</v>
      </c>
      <c r="B233" s="47"/>
      <c r="C233" s="47"/>
      <c r="D233" s="47"/>
      <c r="E233" s="47"/>
      <c r="F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7"/>
      <c r="T233" s="16">
        <v>43775</v>
      </c>
      <c r="U233" s="12" t="s">
        <v>32</v>
      </c>
      <c r="V233" s="17"/>
      <c r="W233" s="17"/>
    </row>
    <row r="234" spans="1:23" ht="15" x14ac:dyDescent="0.25">
      <c r="A234" s="12">
        <v>221</v>
      </c>
      <c r="T234" s="16">
        <v>43776</v>
      </c>
      <c r="U234" s="12" t="s">
        <v>33</v>
      </c>
      <c r="V234" s="17"/>
      <c r="W234" s="17"/>
    </row>
    <row r="235" spans="1:23" ht="30" customHeight="1" x14ac:dyDescent="0.25">
      <c r="A235" s="12">
        <v>222</v>
      </c>
      <c r="T235" s="16">
        <v>43777</v>
      </c>
      <c r="U235" s="12" t="s">
        <v>34</v>
      </c>
      <c r="V235" s="17"/>
      <c r="W235" s="17"/>
    </row>
    <row r="236" spans="1:23" ht="23.25" customHeight="1" x14ac:dyDescent="0.25">
      <c r="A236" s="29">
        <v>223</v>
      </c>
      <c r="B236" s="69" t="s">
        <v>215</v>
      </c>
      <c r="C236" s="70"/>
      <c r="D236" s="70"/>
      <c r="E236" s="70"/>
      <c r="F236" s="70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0"/>
      <c r="T236" s="30">
        <v>43778</v>
      </c>
      <c r="U236" s="29" t="s">
        <v>35</v>
      </c>
      <c r="V236" s="17"/>
      <c r="W236" s="17"/>
    </row>
    <row r="237" spans="1:23" ht="23.25" customHeight="1" x14ac:dyDescent="0.25">
      <c r="A237" s="64">
        <v>224</v>
      </c>
      <c r="B237" s="72"/>
      <c r="C237" s="73"/>
      <c r="D237" s="73"/>
      <c r="E237" s="73"/>
      <c r="F237" s="73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3"/>
      <c r="T237" s="67">
        <v>43779</v>
      </c>
      <c r="U237" s="64" t="s">
        <v>29</v>
      </c>
      <c r="V237" s="17"/>
      <c r="W237" s="17"/>
    </row>
    <row r="238" spans="1:23" ht="30" customHeight="1" x14ac:dyDescent="0.25">
      <c r="A238" s="12">
        <v>225</v>
      </c>
      <c r="T238" s="16">
        <v>43780</v>
      </c>
      <c r="U238" s="12" t="s">
        <v>30</v>
      </c>
      <c r="V238" s="17"/>
      <c r="W238" s="17"/>
    </row>
    <row r="239" spans="1:23" ht="23.25" customHeight="1" x14ac:dyDescent="0.25">
      <c r="A239" s="64">
        <v>226</v>
      </c>
      <c r="B239" s="72" t="s">
        <v>440</v>
      </c>
      <c r="C239" s="73"/>
      <c r="D239" s="73"/>
      <c r="E239" s="73"/>
      <c r="F239" s="73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3"/>
      <c r="T239" s="67">
        <v>43781</v>
      </c>
      <c r="U239" s="64" t="s">
        <v>31</v>
      </c>
      <c r="V239" s="17"/>
      <c r="W239" s="17"/>
    </row>
    <row r="240" spans="1:23" ht="15" customHeight="1" x14ac:dyDescent="0.25">
      <c r="A240" s="12">
        <v>227</v>
      </c>
      <c r="T240" s="16">
        <v>43782</v>
      </c>
      <c r="U240" s="12" t="s">
        <v>32</v>
      </c>
      <c r="V240" s="17"/>
      <c r="W240" s="17"/>
    </row>
    <row r="241" spans="1:23" ht="30" customHeight="1" x14ac:dyDescent="0.25">
      <c r="A241" s="12">
        <v>228</v>
      </c>
      <c r="T241" s="16">
        <v>43783</v>
      </c>
      <c r="U241" s="12" t="s">
        <v>33</v>
      </c>
      <c r="V241" s="17"/>
      <c r="W241" s="17"/>
    </row>
    <row r="242" spans="1:23" ht="30" customHeight="1" x14ac:dyDescent="0.25">
      <c r="A242" s="58">
        <v>229</v>
      </c>
      <c r="B242" s="75" t="s">
        <v>411</v>
      </c>
      <c r="C242" s="76" t="s">
        <v>368</v>
      </c>
      <c r="D242" s="76"/>
      <c r="E242" s="76"/>
      <c r="F242" s="76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6"/>
      <c r="T242" s="62">
        <v>43784</v>
      </c>
      <c r="U242" s="58" t="s">
        <v>34</v>
      </c>
      <c r="V242" s="17"/>
      <c r="W242" s="17"/>
    </row>
    <row r="243" spans="1:23" ht="23.25" customHeight="1" x14ac:dyDescent="0.25">
      <c r="A243" s="29">
        <v>230</v>
      </c>
      <c r="B243" s="69" t="s">
        <v>215</v>
      </c>
      <c r="C243" s="70"/>
      <c r="D243" s="70"/>
      <c r="E243" s="70"/>
      <c r="F243" s="70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0"/>
      <c r="T243" s="30">
        <v>43785</v>
      </c>
      <c r="U243" s="29" t="s">
        <v>35</v>
      </c>
      <c r="V243" s="17"/>
      <c r="W243" s="17"/>
    </row>
    <row r="244" spans="1:23" ht="23.25" customHeight="1" x14ac:dyDescent="0.25">
      <c r="A244" s="64">
        <v>231</v>
      </c>
      <c r="B244" s="72"/>
      <c r="C244" s="73"/>
      <c r="D244" s="73"/>
      <c r="E244" s="73"/>
      <c r="F244" s="73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3"/>
      <c r="T244" s="67">
        <v>43786</v>
      </c>
      <c r="U244" s="64" t="s">
        <v>29</v>
      </c>
      <c r="V244" s="17"/>
      <c r="W244" s="17"/>
    </row>
    <row r="245" spans="1:23" ht="30" x14ac:dyDescent="0.25">
      <c r="A245" s="12">
        <v>232</v>
      </c>
      <c r="B245" s="47" t="s">
        <v>294</v>
      </c>
      <c r="C245" s="47" t="s">
        <v>42</v>
      </c>
      <c r="D245" s="47"/>
      <c r="E245" s="47"/>
      <c r="F245" s="47"/>
      <c r="G245" s="48">
        <v>17</v>
      </c>
      <c r="H245" s="48">
        <v>21</v>
      </c>
      <c r="I245" s="48">
        <f>G245+H245</f>
        <v>38</v>
      </c>
      <c r="J245" s="48">
        <v>21</v>
      </c>
      <c r="K245" s="48">
        <v>19</v>
      </c>
      <c r="L245" s="48">
        <f>J245+K245</f>
        <v>40</v>
      </c>
      <c r="M245" s="48"/>
      <c r="N245" s="48"/>
      <c r="O245" s="48">
        <f>M245+N245</f>
        <v>0</v>
      </c>
      <c r="P245" s="48">
        <f>G245+J245+M245</f>
        <v>38</v>
      </c>
      <c r="Q245" s="48">
        <f>H245+K245+N245</f>
        <v>40</v>
      </c>
      <c r="R245" s="48">
        <f>P245+Q245</f>
        <v>78</v>
      </c>
      <c r="S245" s="78" t="s">
        <v>351</v>
      </c>
      <c r="T245" s="16">
        <v>43787</v>
      </c>
      <c r="U245" s="12" t="s">
        <v>30</v>
      </c>
      <c r="V245" s="17"/>
      <c r="W245" s="17"/>
    </row>
    <row r="246" spans="1:23" ht="30" customHeight="1" x14ac:dyDescent="0.25">
      <c r="A246" s="12">
        <v>233</v>
      </c>
      <c r="T246" s="16">
        <v>43788</v>
      </c>
      <c r="U246" s="12" t="s">
        <v>31</v>
      </c>
      <c r="V246" s="17"/>
      <c r="W246" s="17"/>
    </row>
    <row r="247" spans="1:23" ht="23.25" x14ac:dyDescent="0.25">
      <c r="A247" s="64">
        <v>234</v>
      </c>
      <c r="B247" s="72" t="s">
        <v>446</v>
      </c>
      <c r="C247" s="73"/>
      <c r="D247" s="73"/>
      <c r="E247" s="73"/>
      <c r="F247" s="73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3"/>
      <c r="T247" s="67">
        <v>43789</v>
      </c>
      <c r="U247" s="64" t="s">
        <v>32</v>
      </c>
      <c r="V247" s="17"/>
      <c r="W247" s="17"/>
    </row>
    <row r="248" spans="1:23" ht="23.25" customHeight="1" x14ac:dyDescent="0.25">
      <c r="A248" s="12">
        <v>235</v>
      </c>
      <c r="B248" s="47" t="s">
        <v>387</v>
      </c>
      <c r="C248" s="47" t="s">
        <v>76</v>
      </c>
      <c r="D248" s="47"/>
      <c r="E248" s="47"/>
      <c r="F248" s="47"/>
      <c r="G248" s="48">
        <v>0</v>
      </c>
      <c r="H248" s="48">
        <v>0</v>
      </c>
      <c r="I248" s="48">
        <f>G248+H248</f>
        <v>0</v>
      </c>
      <c r="J248" s="48">
        <v>0</v>
      </c>
      <c r="K248" s="48">
        <v>0</v>
      </c>
      <c r="L248" s="48">
        <f>J248+K248</f>
        <v>0</v>
      </c>
      <c r="M248" s="48">
        <v>92</v>
      </c>
      <c r="N248" s="48">
        <v>25</v>
      </c>
      <c r="O248" s="48">
        <f>M248+N248</f>
        <v>117</v>
      </c>
      <c r="P248" s="48">
        <f>G248+J248+M248</f>
        <v>92</v>
      </c>
      <c r="Q248" s="48">
        <f>H248+K248+N248</f>
        <v>25</v>
      </c>
      <c r="R248" s="48">
        <f>P248+Q248</f>
        <v>117</v>
      </c>
      <c r="S248" s="47">
        <v>9777675007</v>
      </c>
      <c r="T248" s="16">
        <v>43790</v>
      </c>
      <c r="U248" s="12" t="s">
        <v>33</v>
      </c>
      <c r="V248" s="17"/>
      <c r="W248" s="17"/>
    </row>
    <row r="249" spans="1:23" ht="30" customHeight="1" x14ac:dyDescent="0.25">
      <c r="A249" s="12">
        <v>236</v>
      </c>
      <c r="S249" s="47" t="s">
        <v>343</v>
      </c>
      <c r="T249" s="16">
        <v>43791</v>
      </c>
      <c r="U249" s="12" t="s">
        <v>34</v>
      </c>
      <c r="V249" s="17"/>
      <c r="W249" s="17"/>
    </row>
    <row r="250" spans="1:23" ht="23.25" customHeight="1" x14ac:dyDescent="0.25">
      <c r="A250" s="29">
        <v>237</v>
      </c>
      <c r="B250" s="69" t="s">
        <v>215</v>
      </c>
      <c r="C250" s="70"/>
      <c r="D250" s="70"/>
      <c r="E250" s="70"/>
      <c r="F250" s="70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0"/>
      <c r="T250" s="30">
        <v>43792</v>
      </c>
      <c r="U250" s="29" t="s">
        <v>35</v>
      </c>
      <c r="V250" s="17"/>
      <c r="W250" s="17"/>
    </row>
    <row r="251" spans="1:23" ht="23.25" customHeight="1" x14ac:dyDescent="0.25">
      <c r="A251" s="64">
        <v>238</v>
      </c>
      <c r="B251" s="72"/>
      <c r="C251" s="73"/>
      <c r="D251" s="73"/>
      <c r="E251" s="73"/>
      <c r="F251" s="73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3"/>
      <c r="T251" s="67">
        <v>43793</v>
      </c>
      <c r="U251" s="64" t="s">
        <v>29</v>
      </c>
    </row>
    <row r="252" spans="1:23" ht="45" x14ac:dyDescent="0.25">
      <c r="A252" s="12">
        <v>239</v>
      </c>
      <c r="B252" s="47" t="s">
        <v>199</v>
      </c>
      <c r="C252" s="47" t="s">
        <v>42</v>
      </c>
      <c r="D252" s="47"/>
      <c r="E252" s="47"/>
      <c r="F252" s="47"/>
      <c r="G252" s="48">
        <v>12</v>
      </c>
      <c r="H252" s="48">
        <v>14</v>
      </c>
      <c r="I252" s="48">
        <f>G252+H252</f>
        <v>26</v>
      </c>
      <c r="J252" s="48">
        <v>16</v>
      </c>
      <c r="K252" s="48">
        <v>15</v>
      </c>
      <c r="L252" s="48">
        <f>J252+K252</f>
        <v>31</v>
      </c>
      <c r="M252" s="48"/>
      <c r="N252" s="48"/>
      <c r="O252" s="48">
        <f>M252+N252</f>
        <v>0</v>
      </c>
      <c r="P252" s="48">
        <f>G252+J252+M252</f>
        <v>28</v>
      </c>
      <c r="Q252" s="48">
        <f>H252+K252+N252</f>
        <v>29</v>
      </c>
      <c r="R252" s="48">
        <f>P252+Q252</f>
        <v>57</v>
      </c>
      <c r="S252" s="47" t="s">
        <v>471</v>
      </c>
      <c r="T252" s="16">
        <v>43794</v>
      </c>
      <c r="U252" s="12" t="s">
        <v>30</v>
      </c>
    </row>
    <row r="253" spans="1:23" ht="15" customHeight="1" x14ac:dyDescent="0.25">
      <c r="A253" s="12"/>
      <c r="B253" s="47"/>
      <c r="C253" s="47"/>
      <c r="D253" s="47"/>
      <c r="E253" s="47"/>
      <c r="F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7"/>
      <c r="T253" s="16"/>
      <c r="U253" s="12"/>
    </row>
    <row r="254" spans="1:23" ht="45" x14ac:dyDescent="0.25">
      <c r="A254" s="12">
        <v>241</v>
      </c>
      <c r="B254" s="47" t="s">
        <v>418</v>
      </c>
      <c r="C254" s="47" t="s">
        <v>42</v>
      </c>
      <c r="D254" s="47"/>
      <c r="E254" s="47"/>
      <c r="F254" s="47"/>
      <c r="G254" s="48">
        <v>11</v>
      </c>
      <c r="H254" s="48">
        <v>13</v>
      </c>
      <c r="I254" s="48">
        <v>21</v>
      </c>
      <c r="J254" s="48">
        <v>12</v>
      </c>
      <c r="K254" s="48">
        <v>20</v>
      </c>
      <c r="L254" s="48">
        <f>J254+K254</f>
        <v>32</v>
      </c>
      <c r="M254" s="48"/>
      <c r="N254" s="48"/>
      <c r="O254" s="48">
        <f>M254+N254</f>
        <v>0</v>
      </c>
      <c r="P254" s="48">
        <f>G254+J254+M254</f>
        <v>23</v>
      </c>
      <c r="Q254" s="48">
        <f>H254+K254+N254</f>
        <v>33</v>
      </c>
      <c r="R254" s="48">
        <f>P254+Q254</f>
        <v>56</v>
      </c>
      <c r="S254" s="78" t="s">
        <v>475</v>
      </c>
      <c r="T254" s="16">
        <v>43796</v>
      </c>
      <c r="U254" s="12" t="s">
        <v>32</v>
      </c>
    </row>
    <row r="255" spans="1:23" ht="15" x14ac:dyDescent="0.25">
      <c r="A255" s="12"/>
      <c r="B255" s="47"/>
      <c r="C255" s="47"/>
      <c r="D255" s="47"/>
      <c r="E255" s="47"/>
      <c r="F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7"/>
      <c r="T255" s="16"/>
      <c r="U255" s="12"/>
    </row>
    <row r="256" spans="1:23" ht="23.25" customHeight="1" x14ac:dyDescent="0.25">
      <c r="A256" s="38">
        <v>243</v>
      </c>
      <c r="B256" s="82" t="s">
        <v>381</v>
      </c>
      <c r="C256" s="83"/>
      <c r="D256" s="83"/>
      <c r="E256" s="83"/>
      <c r="F256" s="83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3"/>
      <c r="T256" s="41">
        <v>43798</v>
      </c>
      <c r="U256" s="38" t="s">
        <v>34</v>
      </c>
    </row>
    <row r="257" spans="1:21" ht="23.25" customHeight="1" x14ac:dyDescent="0.25">
      <c r="A257" s="29">
        <v>244</v>
      </c>
      <c r="B257" s="69" t="s">
        <v>215</v>
      </c>
      <c r="C257" s="70"/>
      <c r="D257" s="70"/>
      <c r="E257" s="70"/>
      <c r="F257" s="70"/>
      <c r="G257" s="71"/>
      <c r="H257" s="71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30">
        <v>43799</v>
      </c>
      <c r="U257" s="29" t="s">
        <v>35</v>
      </c>
    </row>
    <row r="258" spans="1:21" ht="23.25" customHeight="1" x14ac:dyDescent="0.25">
      <c r="A258" s="64">
        <v>245</v>
      </c>
      <c r="B258" s="72"/>
      <c r="C258" s="73"/>
      <c r="D258" s="73"/>
      <c r="E258" s="73"/>
      <c r="F258" s="73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3"/>
      <c r="T258" s="67">
        <v>43800</v>
      </c>
      <c r="U258" s="64" t="s">
        <v>29</v>
      </c>
    </row>
    <row r="259" spans="1:21" ht="30" x14ac:dyDescent="0.25">
      <c r="A259" s="12">
        <v>246</v>
      </c>
      <c r="B259" s="47" t="s">
        <v>413</v>
      </c>
      <c r="C259" s="47" t="s">
        <v>42</v>
      </c>
      <c r="D259" s="47"/>
      <c r="E259" s="47"/>
      <c r="F259" s="47"/>
      <c r="G259" s="48">
        <v>12</v>
      </c>
      <c r="H259" s="48">
        <v>14</v>
      </c>
      <c r="I259" s="48">
        <f>G259+H259</f>
        <v>26</v>
      </c>
      <c r="J259" s="48">
        <v>15</v>
      </c>
      <c r="K259" s="48">
        <v>17</v>
      </c>
      <c r="L259" s="48">
        <f>J259+K259</f>
        <v>32</v>
      </c>
      <c r="M259" s="48"/>
      <c r="N259" s="48"/>
      <c r="O259" s="48">
        <f>M259+N259</f>
        <v>0</v>
      </c>
      <c r="P259" s="48">
        <f>G259+J259+M259</f>
        <v>27</v>
      </c>
      <c r="Q259" s="48">
        <f>H259+K259+N259</f>
        <v>31</v>
      </c>
      <c r="R259" s="48">
        <f>P259+Q259</f>
        <v>58</v>
      </c>
      <c r="S259" s="47" t="s">
        <v>453</v>
      </c>
      <c r="T259" s="16">
        <v>43801</v>
      </c>
      <c r="U259" s="12" t="s">
        <v>30</v>
      </c>
    </row>
    <row r="260" spans="1:21" ht="30" customHeight="1" x14ac:dyDescent="0.25">
      <c r="A260" s="12">
        <v>247</v>
      </c>
      <c r="T260" s="16">
        <v>43802</v>
      </c>
      <c r="U260" s="12" t="s">
        <v>31</v>
      </c>
    </row>
    <row r="261" spans="1:21" ht="30" x14ac:dyDescent="0.25">
      <c r="A261" s="12">
        <v>248</v>
      </c>
      <c r="B261" s="47" t="s">
        <v>301</v>
      </c>
      <c r="C261" s="47" t="s">
        <v>42</v>
      </c>
      <c r="D261" s="47"/>
      <c r="E261" s="47"/>
      <c r="F261" s="47"/>
      <c r="G261" s="48">
        <v>17</v>
      </c>
      <c r="H261" s="48">
        <v>21</v>
      </c>
      <c r="I261" s="48">
        <f>G261+H261</f>
        <v>38</v>
      </c>
      <c r="J261" s="48">
        <v>23</v>
      </c>
      <c r="K261" s="48">
        <v>20</v>
      </c>
      <c r="L261" s="48">
        <f>J261+K261</f>
        <v>43</v>
      </c>
      <c r="M261" s="48"/>
      <c r="N261" s="48"/>
      <c r="O261" s="48">
        <f>M261+N261</f>
        <v>0</v>
      </c>
      <c r="P261" s="48">
        <f>G261+J261+M261</f>
        <v>40</v>
      </c>
      <c r="Q261" s="48">
        <f>H261+K261+N261</f>
        <v>41</v>
      </c>
      <c r="R261" s="48">
        <f>P261+Q261</f>
        <v>81</v>
      </c>
      <c r="S261" s="78" t="s">
        <v>481</v>
      </c>
      <c r="T261" s="16">
        <v>43803</v>
      </c>
      <c r="U261" s="12" t="s">
        <v>32</v>
      </c>
    </row>
    <row r="262" spans="1:21" ht="45" x14ac:dyDescent="0.25">
      <c r="A262" s="12">
        <v>249</v>
      </c>
      <c r="B262" s="47" t="s">
        <v>461</v>
      </c>
      <c r="C262" s="47" t="s">
        <v>42</v>
      </c>
      <c r="D262" s="47"/>
      <c r="E262" s="47"/>
      <c r="F262" s="47"/>
      <c r="G262" s="48">
        <v>11</v>
      </c>
      <c r="H262" s="48">
        <v>16</v>
      </c>
      <c r="I262" s="48">
        <f>G262+H262</f>
        <v>27</v>
      </c>
      <c r="J262" s="48">
        <v>19.72</v>
      </c>
      <c r="K262" s="48">
        <v>16</v>
      </c>
      <c r="L262" s="48">
        <f>J262+K262</f>
        <v>35.72</v>
      </c>
      <c r="M262" s="48"/>
      <c r="N262" s="48"/>
      <c r="O262" s="48">
        <f>M262+N262</f>
        <v>0</v>
      </c>
      <c r="P262" s="48">
        <f>G262+J262+M262</f>
        <v>30.72</v>
      </c>
      <c r="Q262" s="48">
        <f>H262+K262+N262</f>
        <v>32</v>
      </c>
      <c r="R262" s="48">
        <f>P262+Q262</f>
        <v>62.72</v>
      </c>
      <c r="S262" s="85" t="s">
        <v>506</v>
      </c>
      <c r="T262" s="16">
        <v>43804</v>
      </c>
      <c r="U262" s="12" t="s">
        <v>33</v>
      </c>
    </row>
    <row r="263" spans="1:21" ht="15" x14ac:dyDescent="0.25">
      <c r="A263" s="12">
        <v>250</v>
      </c>
      <c r="T263" s="16">
        <v>43805</v>
      </c>
      <c r="U263" s="12" t="s">
        <v>34</v>
      </c>
    </row>
    <row r="264" spans="1:21" ht="23.25" customHeight="1" x14ac:dyDescent="0.25">
      <c r="A264" s="29">
        <v>251</v>
      </c>
      <c r="B264" s="69" t="s">
        <v>215</v>
      </c>
      <c r="C264" s="70"/>
      <c r="D264" s="70"/>
      <c r="E264" s="70"/>
      <c r="F264" s="70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0"/>
      <c r="T264" s="30">
        <v>43806</v>
      </c>
      <c r="U264" s="29" t="s">
        <v>35</v>
      </c>
    </row>
    <row r="265" spans="1:21" ht="23.25" customHeight="1" x14ac:dyDescent="0.25">
      <c r="A265" s="64">
        <v>252</v>
      </c>
      <c r="B265" s="72"/>
      <c r="C265" s="73"/>
      <c r="D265" s="73"/>
      <c r="E265" s="73"/>
      <c r="F265" s="73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3"/>
      <c r="T265" s="67">
        <v>43807</v>
      </c>
      <c r="U265" s="64" t="s">
        <v>29</v>
      </c>
    </row>
    <row r="266" spans="1:21" ht="60" x14ac:dyDescent="0.25">
      <c r="A266" s="12">
        <v>253</v>
      </c>
      <c r="B266" s="47" t="s">
        <v>419</v>
      </c>
      <c r="C266" s="47" t="s">
        <v>42</v>
      </c>
      <c r="D266" s="47"/>
      <c r="E266" s="47"/>
      <c r="F266" s="47"/>
      <c r="G266" s="48">
        <v>11</v>
      </c>
      <c r="H266" s="48">
        <v>14</v>
      </c>
      <c r="I266" s="48">
        <f>G266+H266</f>
        <v>25</v>
      </c>
      <c r="J266" s="48">
        <v>15</v>
      </c>
      <c r="K266" s="48">
        <v>16</v>
      </c>
      <c r="L266" s="48">
        <f>J266+K266</f>
        <v>31</v>
      </c>
      <c r="M266" s="48"/>
      <c r="N266" s="48"/>
      <c r="O266" s="48">
        <f>M266+N266</f>
        <v>0</v>
      </c>
      <c r="P266" s="48">
        <f t="shared" ref="P266:Q268" si="1">G266+J266+M266</f>
        <v>26</v>
      </c>
      <c r="Q266" s="48">
        <f t="shared" si="1"/>
        <v>30</v>
      </c>
      <c r="R266" s="48">
        <f>P266+Q266</f>
        <v>56</v>
      </c>
      <c r="S266" s="81" t="s">
        <v>476</v>
      </c>
      <c r="T266" s="16">
        <v>43808</v>
      </c>
      <c r="U266" s="12" t="s">
        <v>30</v>
      </c>
    </row>
    <row r="267" spans="1:21" ht="15" customHeight="1" x14ac:dyDescent="0.25">
      <c r="A267" s="12">
        <v>254</v>
      </c>
      <c r="B267" s="47" t="s">
        <v>192</v>
      </c>
      <c r="C267" s="47" t="s">
        <v>42</v>
      </c>
      <c r="D267" s="47"/>
      <c r="E267" s="47"/>
      <c r="F267" s="47"/>
      <c r="G267" s="48">
        <v>12</v>
      </c>
      <c r="H267" s="48">
        <v>9</v>
      </c>
      <c r="I267" s="48">
        <f>G267+H267</f>
        <v>21</v>
      </c>
      <c r="J267" s="48">
        <v>16</v>
      </c>
      <c r="K267" s="48">
        <v>10</v>
      </c>
      <c r="L267" s="48">
        <f>J267+K267</f>
        <v>26</v>
      </c>
      <c r="M267" s="48"/>
      <c r="N267" s="48"/>
      <c r="O267" s="48">
        <f>M267+N267</f>
        <v>0</v>
      </c>
      <c r="P267" s="48">
        <f t="shared" si="1"/>
        <v>28</v>
      </c>
      <c r="Q267" s="48">
        <f t="shared" si="1"/>
        <v>19</v>
      </c>
      <c r="R267" s="48">
        <f>P267+Q267</f>
        <v>47</v>
      </c>
      <c r="S267" s="78">
        <v>8280065205</v>
      </c>
      <c r="T267" s="16">
        <v>43809</v>
      </c>
      <c r="U267" s="12" t="s">
        <v>31</v>
      </c>
    </row>
    <row r="268" spans="1:21" ht="15" x14ac:dyDescent="0.25">
      <c r="A268" s="12">
        <v>255</v>
      </c>
      <c r="B268" s="47" t="s">
        <v>428</v>
      </c>
      <c r="C268" s="47" t="s">
        <v>42</v>
      </c>
      <c r="D268" s="47"/>
      <c r="E268" s="47"/>
      <c r="F268" s="47"/>
      <c r="G268" s="48">
        <v>14</v>
      </c>
      <c r="H268" s="48">
        <v>11</v>
      </c>
      <c r="I268" s="48">
        <f>G268+H268</f>
        <v>25</v>
      </c>
      <c r="J268" s="48">
        <v>16</v>
      </c>
      <c r="K268" s="48">
        <v>12</v>
      </c>
      <c r="L268" s="48">
        <f>J268+K268</f>
        <v>28</v>
      </c>
      <c r="M268" s="48"/>
      <c r="N268" s="48"/>
      <c r="O268" s="48">
        <f>M268+N268</f>
        <v>0</v>
      </c>
      <c r="P268" s="48">
        <f t="shared" si="1"/>
        <v>30</v>
      </c>
      <c r="Q268" s="48">
        <f t="shared" si="1"/>
        <v>23</v>
      </c>
      <c r="R268" s="48">
        <f>P268+Q268</f>
        <v>53</v>
      </c>
      <c r="S268" s="78">
        <v>7682990111</v>
      </c>
      <c r="T268" s="16">
        <v>43810</v>
      </c>
      <c r="U268" s="12" t="s">
        <v>32</v>
      </c>
    </row>
    <row r="269" spans="1:21" ht="15" x14ac:dyDescent="0.25">
      <c r="A269" s="12">
        <v>256</v>
      </c>
      <c r="T269" s="16">
        <v>43811</v>
      </c>
      <c r="U269" s="12" t="s">
        <v>33</v>
      </c>
    </row>
    <row r="270" spans="1:21" ht="30" x14ac:dyDescent="0.25">
      <c r="A270" s="12">
        <v>257</v>
      </c>
      <c r="B270" s="47" t="s">
        <v>451</v>
      </c>
      <c r="C270" s="47" t="s">
        <v>42</v>
      </c>
      <c r="D270" s="47"/>
      <c r="E270" s="47"/>
      <c r="F270" s="47"/>
      <c r="G270" s="48">
        <v>11</v>
      </c>
      <c r="H270" s="48">
        <v>12</v>
      </c>
      <c r="I270" s="48">
        <f>G270+H270</f>
        <v>23</v>
      </c>
      <c r="J270" s="48">
        <v>15</v>
      </c>
      <c r="K270" s="48">
        <v>12</v>
      </c>
      <c r="L270" s="48">
        <f>J270+K270</f>
        <v>27</v>
      </c>
      <c r="M270" s="48"/>
      <c r="N270" s="48"/>
      <c r="O270" s="48">
        <f>M270+N270</f>
        <v>0</v>
      </c>
      <c r="P270" s="48">
        <f>G270+J270+M270</f>
        <v>26</v>
      </c>
      <c r="Q270" s="48">
        <f>H270+K270+N270</f>
        <v>24</v>
      </c>
      <c r="R270" s="48">
        <f>P270+Q270</f>
        <v>50</v>
      </c>
      <c r="S270" s="47">
        <v>8280438675</v>
      </c>
      <c r="T270" s="16">
        <v>43812</v>
      </c>
      <c r="U270" s="12" t="s">
        <v>34</v>
      </c>
    </row>
    <row r="271" spans="1:21" ht="23.25" customHeight="1" x14ac:dyDescent="0.25">
      <c r="A271" s="29">
        <v>258</v>
      </c>
      <c r="B271" s="69" t="s">
        <v>215</v>
      </c>
      <c r="C271" s="70"/>
      <c r="D271" s="70"/>
      <c r="E271" s="70"/>
      <c r="F271" s="70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0"/>
      <c r="T271" s="30">
        <v>43813</v>
      </c>
      <c r="U271" s="29" t="s">
        <v>35</v>
      </c>
    </row>
    <row r="272" spans="1:21" ht="23.25" customHeight="1" x14ac:dyDescent="0.25">
      <c r="A272" s="64">
        <v>259</v>
      </c>
      <c r="B272" s="72"/>
      <c r="C272" s="73"/>
      <c r="D272" s="73"/>
      <c r="E272" s="73"/>
      <c r="F272" s="73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3"/>
      <c r="T272" s="67">
        <v>43814</v>
      </c>
      <c r="U272" s="64" t="s">
        <v>29</v>
      </c>
    </row>
    <row r="273" spans="1:21" ht="30" x14ac:dyDescent="0.25">
      <c r="A273" s="12">
        <v>260</v>
      </c>
      <c r="B273" s="47" t="s">
        <v>328</v>
      </c>
      <c r="C273" s="47" t="s">
        <v>42</v>
      </c>
      <c r="D273" s="47"/>
      <c r="E273" s="47"/>
      <c r="F273" s="47"/>
      <c r="G273" s="48">
        <v>10</v>
      </c>
      <c r="H273" s="48">
        <v>12</v>
      </c>
      <c r="I273" s="48">
        <f>G273+H273</f>
        <v>22</v>
      </c>
      <c r="J273" s="48">
        <v>14</v>
      </c>
      <c r="K273" s="48">
        <v>11.96</v>
      </c>
      <c r="L273" s="48">
        <f>J273+K273</f>
        <v>25.96</v>
      </c>
      <c r="M273" s="48"/>
      <c r="N273" s="48"/>
      <c r="O273" s="48">
        <f>M273+N273</f>
        <v>0</v>
      </c>
      <c r="P273" s="48">
        <f>G273+J273+M273</f>
        <v>24</v>
      </c>
      <c r="Q273" s="48">
        <f>H273+K273+N273</f>
        <v>23.96</v>
      </c>
      <c r="R273" s="48">
        <f>P273+Q273</f>
        <v>47.96</v>
      </c>
      <c r="S273" s="78" t="s">
        <v>205</v>
      </c>
      <c r="T273" s="16">
        <v>43815</v>
      </c>
      <c r="U273" s="12" t="s">
        <v>30</v>
      </c>
    </row>
    <row r="274" spans="1:21" ht="15" x14ac:dyDescent="0.25">
      <c r="A274" s="12">
        <v>261</v>
      </c>
      <c r="T274" s="16">
        <v>43816</v>
      </c>
      <c r="U274" s="12" t="s">
        <v>31</v>
      </c>
    </row>
    <row r="275" spans="1:21" ht="45" x14ac:dyDescent="0.25">
      <c r="A275" s="12">
        <v>262</v>
      </c>
      <c r="B275" s="47" t="s">
        <v>195</v>
      </c>
      <c r="C275" s="47" t="s">
        <v>42</v>
      </c>
      <c r="D275" s="47"/>
      <c r="E275" s="47"/>
      <c r="F275" s="47"/>
      <c r="G275" s="48">
        <v>17</v>
      </c>
      <c r="H275" s="48">
        <v>14</v>
      </c>
      <c r="I275" s="48">
        <f>G275+H275</f>
        <v>31</v>
      </c>
      <c r="J275" s="48">
        <v>22</v>
      </c>
      <c r="K275" s="48">
        <v>16</v>
      </c>
      <c r="L275" s="48">
        <f>J275+K275</f>
        <v>38</v>
      </c>
      <c r="M275" s="48"/>
      <c r="N275" s="48"/>
      <c r="O275" s="48">
        <f>M275+N275</f>
        <v>0</v>
      </c>
      <c r="P275" s="48">
        <f>G275+J275+M275</f>
        <v>39</v>
      </c>
      <c r="Q275" s="48">
        <f>H275+K275+N275</f>
        <v>30</v>
      </c>
      <c r="R275" s="48">
        <f>P275+Q275</f>
        <v>69</v>
      </c>
      <c r="S275" s="78" t="s">
        <v>490</v>
      </c>
      <c r="T275" s="16">
        <v>43817</v>
      </c>
      <c r="U275" s="12" t="s">
        <v>32</v>
      </c>
    </row>
    <row r="276" spans="1:21" ht="15" customHeight="1" x14ac:dyDescent="0.25">
      <c r="A276" s="12"/>
      <c r="B276" s="47"/>
      <c r="C276" s="47"/>
      <c r="D276" s="47"/>
      <c r="E276" s="47"/>
      <c r="F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7"/>
      <c r="T276" s="16"/>
      <c r="U276" s="12"/>
    </row>
    <row r="277" spans="1:21" ht="15" customHeight="1" x14ac:dyDescent="0.25">
      <c r="A277" s="12">
        <v>264</v>
      </c>
      <c r="T277" s="16">
        <v>43819</v>
      </c>
      <c r="U277" s="12" t="s">
        <v>34</v>
      </c>
    </row>
    <row r="278" spans="1:21" ht="23.25" customHeight="1" x14ac:dyDescent="0.25">
      <c r="A278" s="29">
        <v>265</v>
      </c>
      <c r="B278" s="69" t="s">
        <v>215</v>
      </c>
      <c r="C278" s="70"/>
      <c r="D278" s="70"/>
      <c r="E278" s="70"/>
      <c r="F278" s="70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0"/>
      <c r="T278" s="30">
        <v>43820</v>
      </c>
      <c r="U278" s="29" t="s">
        <v>35</v>
      </c>
    </row>
    <row r="279" spans="1:21" ht="23.25" customHeight="1" x14ac:dyDescent="0.25">
      <c r="A279" s="64">
        <v>266</v>
      </c>
      <c r="B279" s="72"/>
      <c r="C279" s="73"/>
      <c r="D279" s="73"/>
      <c r="E279" s="73"/>
      <c r="F279" s="73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3"/>
      <c r="T279" s="67">
        <v>43821</v>
      </c>
      <c r="U279" s="64" t="s">
        <v>29</v>
      </c>
    </row>
    <row r="280" spans="1:21" ht="30" x14ac:dyDescent="0.25">
      <c r="A280" s="12">
        <v>267</v>
      </c>
      <c r="B280" s="68" t="s">
        <v>460</v>
      </c>
      <c r="C280" s="47" t="s">
        <v>42</v>
      </c>
      <c r="D280" s="47"/>
      <c r="E280" s="47"/>
      <c r="F280" s="47"/>
      <c r="G280" s="48">
        <v>10</v>
      </c>
      <c r="H280" s="48">
        <v>15</v>
      </c>
      <c r="I280" s="48">
        <f>G280+H280</f>
        <v>25</v>
      </c>
      <c r="J280" s="48">
        <v>11</v>
      </c>
      <c r="K280" s="48">
        <v>16</v>
      </c>
      <c r="L280" s="48">
        <f>J280+K280</f>
        <v>27</v>
      </c>
      <c r="M280" s="48"/>
      <c r="N280" s="48"/>
      <c r="O280" s="48">
        <f>M280+N280</f>
        <v>0</v>
      </c>
      <c r="P280" s="48">
        <f>G280+J280+M280</f>
        <v>21</v>
      </c>
      <c r="Q280" s="48">
        <f>H280+K280+N280</f>
        <v>31</v>
      </c>
      <c r="R280" s="48">
        <f>P280+Q280</f>
        <v>52</v>
      </c>
      <c r="S280" s="78" t="s">
        <v>507</v>
      </c>
      <c r="T280" s="16">
        <v>43822</v>
      </c>
      <c r="U280" s="12" t="s">
        <v>30</v>
      </c>
    </row>
    <row r="281" spans="1:21" ht="30" x14ac:dyDescent="0.25">
      <c r="A281" s="12">
        <v>268</v>
      </c>
      <c r="B281" s="47" t="s">
        <v>304</v>
      </c>
      <c r="C281" s="47" t="s">
        <v>42</v>
      </c>
      <c r="D281" s="47"/>
      <c r="E281" s="47"/>
      <c r="F281" s="47"/>
      <c r="G281" s="48">
        <v>13</v>
      </c>
      <c r="H281" s="48">
        <v>17</v>
      </c>
      <c r="I281" s="48">
        <f>G281+H281</f>
        <v>30</v>
      </c>
      <c r="J281" s="48">
        <v>16</v>
      </c>
      <c r="K281" s="48">
        <v>19</v>
      </c>
      <c r="L281" s="48">
        <f>J281+K281</f>
        <v>35</v>
      </c>
      <c r="M281" s="48"/>
      <c r="N281" s="48"/>
      <c r="O281" s="48">
        <f>M281+N281</f>
        <v>0</v>
      </c>
      <c r="P281" s="48">
        <f>G281+J281+M281</f>
        <v>29</v>
      </c>
      <c r="Q281" s="48">
        <f>H281+K281+N281</f>
        <v>36</v>
      </c>
      <c r="R281" s="48">
        <f>P281+Q281</f>
        <v>65</v>
      </c>
      <c r="S281" s="47" t="s">
        <v>478</v>
      </c>
      <c r="T281" s="16">
        <v>43823</v>
      </c>
      <c r="U281" s="12" t="s">
        <v>31</v>
      </c>
    </row>
    <row r="282" spans="1:21" ht="23.25" customHeight="1" x14ac:dyDescent="0.25">
      <c r="A282" s="64">
        <v>269</v>
      </c>
      <c r="B282" s="72" t="s">
        <v>345</v>
      </c>
      <c r="C282" s="73"/>
      <c r="D282" s="73"/>
      <c r="E282" s="73"/>
      <c r="F282" s="73"/>
      <c r="G282" s="74"/>
      <c r="H282" s="74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67">
        <v>43824</v>
      </c>
      <c r="U282" s="64" t="s">
        <v>32</v>
      </c>
    </row>
    <row r="283" spans="1:21" ht="15" x14ac:dyDescent="0.25">
      <c r="A283" s="12">
        <v>270</v>
      </c>
      <c r="B283" s="47" t="s">
        <v>414</v>
      </c>
      <c r="C283" s="47" t="s">
        <v>42</v>
      </c>
      <c r="D283" s="47"/>
      <c r="E283" s="47"/>
      <c r="F283" s="47"/>
      <c r="G283" s="48">
        <v>11</v>
      </c>
      <c r="H283" s="48">
        <v>15</v>
      </c>
      <c r="I283" s="48">
        <f>G283+H283</f>
        <v>26</v>
      </c>
      <c r="J283" s="48">
        <v>19</v>
      </c>
      <c r="K283" s="48">
        <v>17</v>
      </c>
      <c r="L283" s="48">
        <f>J283+K283</f>
        <v>36</v>
      </c>
      <c r="M283" s="48"/>
      <c r="N283" s="48"/>
      <c r="O283" s="48">
        <f>M283+N283</f>
        <v>0</v>
      </c>
      <c r="P283" s="48">
        <f>G283+J283+M283</f>
        <v>30</v>
      </c>
      <c r="Q283" s="48">
        <f>H283+K283+N283</f>
        <v>32</v>
      </c>
      <c r="R283" s="48">
        <f>P283+Q283</f>
        <v>62</v>
      </c>
      <c r="S283" s="78">
        <v>8280438648</v>
      </c>
      <c r="T283" s="16">
        <v>43825</v>
      </c>
      <c r="U283" s="12" t="s">
        <v>33</v>
      </c>
    </row>
    <row r="284" spans="1:21" ht="45" x14ac:dyDescent="0.25">
      <c r="A284" s="12">
        <v>271</v>
      </c>
      <c r="B284" s="47" t="s">
        <v>200</v>
      </c>
      <c r="C284" s="47" t="s">
        <v>42</v>
      </c>
      <c r="D284" s="47"/>
      <c r="E284" s="47"/>
      <c r="F284" s="47"/>
      <c r="G284" s="48">
        <v>11</v>
      </c>
      <c r="H284" s="48">
        <v>13</v>
      </c>
      <c r="I284" s="48">
        <f>G284+H284</f>
        <v>24</v>
      </c>
      <c r="J284" s="48">
        <v>15</v>
      </c>
      <c r="K284" s="48">
        <v>15</v>
      </c>
      <c r="L284" s="48">
        <f>J284+K284</f>
        <v>30</v>
      </c>
      <c r="M284" s="48"/>
      <c r="N284" s="48"/>
      <c r="O284" s="48">
        <f>M284+N284</f>
        <v>0</v>
      </c>
      <c r="P284" s="48">
        <f>G284+J284+M284</f>
        <v>26</v>
      </c>
      <c r="Q284" s="48">
        <f>H284+K284+N284</f>
        <v>28</v>
      </c>
      <c r="R284" s="48">
        <f>P284+Q284</f>
        <v>54</v>
      </c>
      <c r="S284" s="47" t="s">
        <v>472</v>
      </c>
      <c r="T284" s="16">
        <v>43826</v>
      </c>
      <c r="U284" s="12" t="s">
        <v>34</v>
      </c>
    </row>
    <row r="285" spans="1:21" ht="23.25" customHeight="1" x14ac:dyDescent="0.25">
      <c r="A285" s="29">
        <v>272</v>
      </c>
      <c r="B285" s="69" t="s">
        <v>215</v>
      </c>
      <c r="C285" s="70"/>
      <c r="D285" s="70"/>
      <c r="E285" s="70"/>
      <c r="F285" s="70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0"/>
      <c r="T285" s="30">
        <v>43827</v>
      </c>
      <c r="U285" s="29" t="s">
        <v>35</v>
      </c>
    </row>
    <row r="286" spans="1:21" ht="23.25" customHeight="1" x14ac:dyDescent="0.25">
      <c r="A286" s="64">
        <v>273</v>
      </c>
      <c r="B286" s="72"/>
      <c r="C286" s="73"/>
      <c r="D286" s="73"/>
      <c r="E286" s="73"/>
      <c r="F286" s="73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3"/>
      <c r="T286" s="67">
        <v>43828</v>
      </c>
      <c r="U286" s="64" t="s">
        <v>29</v>
      </c>
    </row>
    <row r="287" spans="1:21" ht="45" x14ac:dyDescent="0.25">
      <c r="A287" s="12">
        <v>274</v>
      </c>
      <c r="B287" s="47" t="s">
        <v>462</v>
      </c>
      <c r="C287" s="47" t="s">
        <v>42</v>
      </c>
      <c r="D287" s="47"/>
      <c r="E287" s="47"/>
      <c r="F287" s="47"/>
      <c r="G287" s="48">
        <v>14</v>
      </c>
      <c r="H287" s="48">
        <v>16</v>
      </c>
      <c r="I287" s="48">
        <f>G287+H287</f>
        <v>30</v>
      </c>
      <c r="J287" s="48">
        <v>20</v>
      </c>
      <c r="K287" s="48">
        <v>19</v>
      </c>
      <c r="L287" s="48">
        <f>J287+K287</f>
        <v>39</v>
      </c>
      <c r="M287" s="48"/>
      <c r="N287" s="48"/>
      <c r="O287" s="48">
        <f>M287+N287</f>
        <v>0</v>
      </c>
      <c r="P287" s="48">
        <f>G287+J287+M287</f>
        <v>34</v>
      </c>
      <c r="Q287" s="48">
        <f>H287+K287+N287</f>
        <v>35</v>
      </c>
      <c r="R287" s="48">
        <f>P287+Q287</f>
        <v>69</v>
      </c>
      <c r="S287" s="78" t="s">
        <v>508</v>
      </c>
      <c r="T287" s="16">
        <v>43829</v>
      </c>
      <c r="U287" s="12" t="s">
        <v>30</v>
      </c>
    </row>
    <row r="288" spans="1:21" ht="23.25" customHeight="1" x14ac:dyDescent="0.25">
      <c r="A288" s="38">
        <v>275</v>
      </c>
      <c r="B288" s="82" t="s">
        <v>381</v>
      </c>
      <c r="C288" s="83"/>
      <c r="D288" s="83"/>
      <c r="E288" s="83"/>
      <c r="F288" s="83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3"/>
      <c r="T288" s="41">
        <v>43830</v>
      </c>
      <c r="U288" s="38" t="s">
        <v>31</v>
      </c>
    </row>
    <row r="289" spans="1:21" ht="23.25" customHeight="1" x14ac:dyDescent="0.25">
      <c r="A289" s="64">
        <v>276</v>
      </c>
      <c r="B289" s="72" t="s">
        <v>346</v>
      </c>
      <c r="C289" s="73"/>
      <c r="D289" s="73"/>
      <c r="E289" s="73"/>
      <c r="F289" s="73"/>
      <c r="G289" s="74"/>
      <c r="H289" s="74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67">
        <v>43831</v>
      </c>
      <c r="U289" s="64" t="s">
        <v>32</v>
      </c>
    </row>
    <row r="290" spans="1:21" ht="30" x14ac:dyDescent="0.25">
      <c r="A290" s="12">
        <v>277</v>
      </c>
      <c r="B290" s="47" t="s">
        <v>421</v>
      </c>
      <c r="C290" s="47" t="s">
        <v>42</v>
      </c>
      <c r="D290" s="47"/>
      <c r="E290" s="47"/>
      <c r="F290" s="47"/>
      <c r="G290" s="48">
        <v>17</v>
      </c>
      <c r="H290" s="48">
        <v>19</v>
      </c>
      <c r="I290" s="48">
        <f>G290+H290</f>
        <v>36</v>
      </c>
      <c r="J290" s="48">
        <v>18</v>
      </c>
      <c r="K290" s="48">
        <v>20</v>
      </c>
      <c r="L290" s="48">
        <f>J290+K290</f>
        <v>38</v>
      </c>
      <c r="M290" s="48"/>
      <c r="N290" s="48"/>
      <c r="O290" s="48">
        <f>M290+N290</f>
        <v>0</v>
      </c>
      <c r="P290" s="48">
        <f>G290+J290+M290</f>
        <v>35</v>
      </c>
      <c r="Q290" s="48">
        <f>H290+K290+N290</f>
        <v>39</v>
      </c>
      <c r="R290" s="48">
        <f>P290+Q290</f>
        <v>74</v>
      </c>
      <c r="S290" s="78" t="s">
        <v>456</v>
      </c>
      <c r="T290" s="16">
        <v>43832</v>
      </c>
      <c r="U290" s="12" t="s">
        <v>33</v>
      </c>
    </row>
    <row r="291" spans="1:21" ht="15" customHeight="1" x14ac:dyDescent="0.25">
      <c r="A291" s="12">
        <v>278</v>
      </c>
      <c r="B291" s="47" t="s">
        <v>267</v>
      </c>
      <c r="C291" s="47" t="s">
        <v>76</v>
      </c>
      <c r="D291" s="47"/>
      <c r="E291" s="47"/>
      <c r="F291" s="47"/>
      <c r="G291" s="48">
        <v>0</v>
      </c>
      <c r="H291" s="48">
        <v>0</v>
      </c>
      <c r="I291" s="48">
        <f>G291+H291</f>
        <v>0</v>
      </c>
      <c r="J291" s="48">
        <v>0</v>
      </c>
      <c r="K291" s="48">
        <v>0</v>
      </c>
      <c r="L291" s="48">
        <f>J291+K291</f>
        <v>0</v>
      </c>
      <c r="M291" s="48">
        <v>68</v>
      </c>
      <c r="N291" s="48">
        <v>56</v>
      </c>
      <c r="O291" s="48">
        <f>M291+N291</f>
        <v>124</v>
      </c>
      <c r="P291" s="48">
        <f>G291+J291+M291</f>
        <v>68</v>
      </c>
      <c r="Q291" s="48">
        <f>H291+K291+N291</f>
        <v>56</v>
      </c>
      <c r="R291" s="48">
        <f>P291+Q291</f>
        <v>124</v>
      </c>
      <c r="S291" s="47">
        <v>9938255694</v>
      </c>
      <c r="T291" s="16">
        <v>43833</v>
      </c>
      <c r="U291" s="12" t="s">
        <v>34</v>
      </c>
    </row>
    <row r="292" spans="1:21" ht="23.25" customHeight="1" x14ac:dyDescent="0.25">
      <c r="A292" s="29">
        <v>279</v>
      </c>
      <c r="B292" s="69" t="s">
        <v>215</v>
      </c>
      <c r="C292" s="70"/>
      <c r="D292" s="70"/>
      <c r="E292" s="70"/>
      <c r="F292" s="70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0"/>
      <c r="T292" s="30">
        <v>43834</v>
      </c>
      <c r="U292" s="29" t="s">
        <v>35</v>
      </c>
    </row>
    <row r="293" spans="1:21" ht="23.25" customHeight="1" x14ac:dyDescent="0.25">
      <c r="A293" s="64">
        <v>280</v>
      </c>
      <c r="B293" s="72"/>
      <c r="C293" s="73"/>
      <c r="D293" s="73"/>
      <c r="E293" s="73"/>
      <c r="F293" s="73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3"/>
      <c r="T293" s="67">
        <v>43835</v>
      </c>
      <c r="U293" s="64" t="s">
        <v>29</v>
      </c>
    </row>
    <row r="294" spans="1:21" ht="30" x14ac:dyDescent="0.25">
      <c r="A294" s="12">
        <v>281</v>
      </c>
      <c r="B294" s="47" t="s">
        <v>405</v>
      </c>
      <c r="C294" s="47" t="s">
        <v>42</v>
      </c>
      <c r="D294" s="47"/>
      <c r="E294" s="47"/>
      <c r="F294" s="47"/>
      <c r="G294" s="48">
        <v>15</v>
      </c>
      <c r="H294" s="48">
        <v>13</v>
      </c>
      <c r="I294" s="48">
        <f>G294+H294</f>
        <v>28</v>
      </c>
      <c r="J294" s="48">
        <v>20</v>
      </c>
      <c r="K294" s="48">
        <v>16</v>
      </c>
      <c r="L294" s="48">
        <f>J294+K294</f>
        <v>36</v>
      </c>
      <c r="M294" s="48"/>
      <c r="N294" s="48"/>
      <c r="O294" s="48">
        <f>M294+N294</f>
        <v>0</v>
      </c>
      <c r="P294" s="48">
        <f t="shared" ref="P294:Q297" si="2">G294+J294+M294</f>
        <v>35</v>
      </c>
      <c r="Q294" s="48">
        <f t="shared" si="2"/>
        <v>29</v>
      </c>
      <c r="R294" s="48">
        <f>P294+Q294</f>
        <v>64</v>
      </c>
      <c r="S294" s="78" t="s">
        <v>489</v>
      </c>
      <c r="T294" s="16">
        <v>43836</v>
      </c>
      <c r="U294" s="12" t="s">
        <v>30</v>
      </c>
    </row>
    <row r="295" spans="1:21" ht="15" customHeight="1" x14ac:dyDescent="0.25">
      <c r="A295" s="12">
        <v>282</v>
      </c>
      <c r="B295" s="47" t="s">
        <v>265</v>
      </c>
      <c r="C295" s="47" t="s">
        <v>76</v>
      </c>
      <c r="D295" s="47"/>
      <c r="E295" s="47"/>
      <c r="F295" s="47"/>
      <c r="G295" s="48">
        <v>0</v>
      </c>
      <c r="H295" s="48">
        <v>0</v>
      </c>
      <c r="I295" s="48">
        <f>G295+H295</f>
        <v>0</v>
      </c>
      <c r="J295" s="48">
        <v>0</v>
      </c>
      <c r="K295" s="48">
        <v>0</v>
      </c>
      <c r="L295" s="48">
        <f>J295+K295</f>
        <v>0</v>
      </c>
      <c r="M295" s="48">
        <v>0</v>
      </c>
      <c r="N295" s="48">
        <v>119</v>
      </c>
      <c r="O295" s="48">
        <f>M295+N295</f>
        <v>119</v>
      </c>
      <c r="P295" s="48">
        <f t="shared" si="2"/>
        <v>0</v>
      </c>
      <c r="Q295" s="48">
        <f t="shared" si="2"/>
        <v>119</v>
      </c>
      <c r="R295" s="48">
        <f>P295+Q295</f>
        <v>119</v>
      </c>
      <c r="S295" s="47">
        <v>9439856225</v>
      </c>
      <c r="T295" s="16">
        <v>43837</v>
      </c>
      <c r="U295" s="12" t="s">
        <v>31</v>
      </c>
    </row>
    <row r="296" spans="1:21" ht="45" x14ac:dyDescent="0.25">
      <c r="A296" s="12">
        <v>283</v>
      </c>
      <c r="B296" s="47" t="s">
        <v>327</v>
      </c>
      <c r="C296" s="47" t="s">
        <v>42</v>
      </c>
      <c r="D296" s="47"/>
      <c r="E296" s="47"/>
      <c r="F296" s="47"/>
      <c r="G296" s="48">
        <v>12</v>
      </c>
      <c r="H296" s="48">
        <v>14</v>
      </c>
      <c r="I296" s="48">
        <f>G296+H296</f>
        <v>26</v>
      </c>
      <c r="J296" s="48">
        <v>19</v>
      </c>
      <c r="K296" s="48">
        <v>14</v>
      </c>
      <c r="L296" s="48">
        <f>J296+K296</f>
        <v>33</v>
      </c>
      <c r="M296" s="48"/>
      <c r="N296" s="48"/>
      <c r="O296" s="48">
        <f>M296+N296</f>
        <v>0</v>
      </c>
      <c r="P296" s="48">
        <f t="shared" si="2"/>
        <v>31</v>
      </c>
      <c r="Q296" s="48">
        <f t="shared" si="2"/>
        <v>28</v>
      </c>
      <c r="R296" s="48">
        <f>P296+Q296</f>
        <v>59</v>
      </c>
      <c r="S296" s="78" t="s">
        <v>485</v>
      </c>
      <c r="T296" s="16">
        <v>43838</v>
      </c>
      <c r="U296" s="12" t="s">
        <v>32</v>
      </c>
    </row>
    <row r="297" spans="1:21" ht="45" x14ac:dyDescent="0.25">
      <c r="A297" s="12">
        <v>284</v>
      </c>
      <c r="B297" s="47" t="s">
        <v>181</v>
      </c>
      <c r="C297" s="47" t="s">
        <v>42</v>
      </c>
      <c r="D297" s="47"/>
      <c r="E297" s="47"/>
      <c r="F297" s="47"/>
      <c r="G297" s="48">
        <v>17</v>
      </c>
      <c r="H297" s="48">
        <v>14</v>
      </c>
      <c r="I297" s="48">
        <f>G297+H297</f>
        <v>31</v>
      </c>
      <c r="J297" s="48">
        <v>22</v>
      </c>
      <c r="K297" s="48">
        <v>17</v>
      </c>
      <c r="L297" s="48">
        <f>J297+K297</f>
        <v>39</v>
      </c>
      <c r="M297" s="48"/>
      <c r="N297" s="48"/>
      <c r="O297" s="48">
        <f>M297+N297</f>
        <v>0</v>
      </c>
      <c r="P297" s="48">
        <f t="shared" si="2"/>
        <v>39</v>
      </c>
      <c r="Q297" s="48">
        <f t="shared" si="2"/>
        <v>31</v>
      </c>
      <c r="R297" s="48">
        <f>P297+Q297</f>
        <v>70</v>
      </c>
      <c r="S297" s="78" t="s">
        <v>500</v>
      </c>
      <c r="T297" s="16">
        <v>43839</v>
      </c>
      <c r="U297" s="12" t="s">
        <v>33</v>
      </c>
    </row>
    <row r="298" spans="1:21" ht="15" customHeight="1" x14ac:dyDescent="0.25">
      <c r="A298" s="12">
        <v>285</v>
      </c>
      <c r="T298" s="16">
        <v>43840</v>
      </c>
      <c r="U298" s="12" t="s">
        <v>34</v>
      </c>
    </row>
    <row r="299" spans="1:21" ht="23.25" customHeight="1" x14ac:dyDescent="0.25">
      <c r="A299" s="29">
        <v>286</v>
      </c>
      <c r="B299" s="69" t="s">
        <v>215</v>
      </c>
      <c r="C299" s="70"/>
      <c r="D299" s="70"/>
      <c r="E299" s="70"/>
      <c r="F299" s="70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0"/>
      <c r="T299" s="30">
        <v>43841</v>
      </c>
      <c r="U299" s="29" t="s">
        <v>35</v>
      </c>
    </row>
    <row r="300" spans="1:21" ht="23.25" customHeight="1" x14ac:dyDescent="0.25">
      <c r="A300" s="64">
        <v>287</v>
      </c>
      <c r="B300" s="72"/>
      <c r="C300" s="73"/>
      <c r="D300" s="73"/>
      <c r="E300" s="73"/>
      <c r="F300" s="73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3"/>
      <c r="T300" s="67">
        <v>43842</v>
      </c>
      <c r="U300" s="64" t="s">
        <v>29</v>
      </c>
    </row>
    <row r="301" spans="1:21" ht="30" x14ac:dyDescent="0.25">
      <c r="A301" s="12">
        <v>288</v>
      </c>
      <c r="B301" s="47" t="s">
        <v>410</v>
      </c>
      <c r="C301" s="47" t="s">
        <v>42</v>
      </c>
      <c r="D301" s="47"/>
      <c r="E301" s="47"/>
      <c r="F301" s="47"/>
      <c r="G301" s="48">
        <v>18</v>
      </c>
      <c r="H301" s="48">
        <v>20</v>
      </c>
      <c r="I301" s="48">
        <f>G301+H301</f>
        <v>38</v>
      </c>
      <c r="J301" s="48">
        <v>17</v>
      </c>
      <c r="K301" s="48">
        <v>15</v>
      </c>
      <c r="L301" s="48">
        <f>J301+K301</f>
        <v>32</v>
      </c>
      <c r="M301" s="48"/>
      <c r="N301" s="48"/>
      <c r="O301" s="48">
        <f>M301+N301</f>
        <v>0</v>
      </c>
      <c r="P301" s="48">
        <f>G301+J301+M301</f>
        <v>35</v>
      </c>
      <c r="Q301" s="48">
        <f>H301+K301+N301</f>
        <v>35</v>
      </c>
      <c r="R301" s="48">
        <f>P301+Q301</f>
        <v>70</v>
      </c>
      <c r="S301" s="78" t="s">
        <v>483</v>
      </c>
      <c r="T301" s="16">
        <v>43843</v>
      </c>
      <c r="U301" s="12" t="s">
        <v>30</v>
      </c>
    </row>
    <row r="302" spans="1:21" ht="23.25" customHeight="1" x14ac:dyDescent="0.25">
      <c r="A302" s="64">
        <v>289</v>
      </c>
      <c r="B302" s="72" t="s">
        <v>441</v>
      </c>
      <c r="C302" s="73"/>
      <c r="D302" s="73"/>
      <c r="E302" s="73"/>
      <c r="F302" s="73"/>
      <c r="G302" s="74"/>
      <c r="H302" s="74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67">
        <v>43844</v>
      </c>
      <c r="U302" s="64" t="s">
        <v>31</v>
      </c>
    </row>
    <row r="303" spans="1:21" ht="30" customHeight="1" x14ac:dyDescent="0.25">
      <c r="A303" s="58">
        <v>290</v>
      </c>
      <c r="B303" s="75" t="s">
        <v>468</v>
      </c>
      <c r="C303" s="76" t="s">
        <v>368</v>
      </c>
      <c r="D303" s="76"/>
      <c r="E303" s="76"/>
      <c r="F303" s="76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6"/>
      <c r="T303" s="62">
        <v>43845</v>
      </c>
      <c r="U303" s="58" t="s">
        <v>32</v>
      </c>
    </row>
    <row r="304" spans="1:21" ht="30" x14ac:dyDescent="0.25">
      <c r="A304" s="12">
        <v>291</v>
      </c>
      <c r="B304" s="47" t="s">
        <v>290</v>
      </c>
      <c r="C304" s="47" t="s">
        <v>42</v>
      </c>
      <c r="D304" s="47"/>
      <c r="E304" s="47"/>
      <c r="F304" s="47"/>
      <c r="G304" s="48">
        <v>18</v>
      </c>
      <c r="H304" s="48">
        <v>14</v>
      </c>
      <c r="I304" s="48">
        <f>G304+H304</f>
        <v>32</v>
      </c>
      <c r="J304" s="48">
        <v>25</v>
      </c>
      <c r="K304" s="48">
        <v>15</v>
      </c>
      <c r="L304" s="48">
        <f>J304+K304</f>
        <v>40</v>
      </c>
      <c r="M304" s="48"/>
      <c r="N304" s="48"/>
      <c r="O304" s="48">
        <f>M304+N304</f>
        <v>0</v>
      </c>
      <c r="P304" s="48">
        <f>G304+J304+M304</f>
        <v>43</v>
      </c>
      <c r="Q304" s="48">
        <f>H304+K304+N304</f>
        <v>29</v>
      </c>
      <c r="R304" s="48">
        <f>P304+Q304</f>
        <v>72</v>
      </c>
      <c r="S304" s="78" t="s">
        <v>491</v>
      </c>
      <c r="T304" s="16">
        <v>43846</v>
      </c>
      <c r="U304" s="12" t="s">
        <v>33</v>
      </c>
    </row>
    <row r="305" spans="1:21" ht="30" x14ac:dyDescent="0.25">
      <c r="A305" s="12">
        <v>292</v>
      </c>
      <c r="B305" s="47" t="s">
        <v>185</v>
      </c>
      <c r="C305" s="47" t="s">
        <v>42</v>
      </c>
      <c r="D305" s="47"/>
      <c r="E305" s="47"/>
      <c r="F305" s="47"/>
      <c r="G305" s="48">
        <v>14</v>
      </c>
      <c r="H305" s="48">
        <v>16</v>
      </c>
      <c r="I305" s="48">
        <f>G305+H305</f>
        <v>30</v>
      </c>
      <c r="J305" s="48">
        <v>19</v>
      </c>
      <c r="K305" s="48">
        <v>18</v>
      </c>
      <c r="L305" s="48">
        <f>J305+K305</f>
        <v>37</v>
      </c>
      <c r="M305" s="48"/>
      <c r="N305" s="48"/>
      <c r="O305" s="48">
        <f>M305+N305</f>
        <v>0</v>
      </c>
      <c r="P305" s="48">
        <f>G305+J305+M305</f>
        <v>33</v>
      </c>
      <c r="Q305" s="48">
        <f>H305+K305+N305</f>
        <v>34</v>
      </c>
      <c r="R305" s="48">
        <f>P305+Q305</f>
        <v>67</v>
      </c>
      <c r="S305" s="78" t="s">
        <v>492</v>
      </c>
      <c r="T305" s="16">
        <v>43847</v>
      </c>
      <c r="U305" s="12" t="s">
        <v>34</v>
      </c>
    </row>
    <row r="306" spans="1:21" ht="23.25" customHeight="1" x14ac:dyDescent="0.25">
      <c r="A306" s="29">
        <v>293</v>
      </c>
      <c r="B306" s="69" t="s">
        <v>215</v>
      </c>
      <c r="C306" s="70"/>
      <c r="D306" s="70"/>
      <c r="E306" s="70"/>
      <c r="F306" s="70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0"/>
      <c r="T306" s="30">
        <v>43848</v>
      </c>
      <c r="U306" s="29" t="s">
        <v>35</v>
      </c>
    </row>
    <row r="307" spans="1:21" ht="23.25" customHeight="1" x14ac:dyDescent="0.25">
      <c r="A307" s="64">
        <v>294</v>
      </c>
      <c r="B307" s="72"/>
      <c r="C307" s="73"/>
      <c r="D307" s="73"/>
      <c r="E307" s="73"/>
      <c r="F307" s="73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3"/>
      <c r="T307" s="67">
        <v>43849</v>
      </c>
      <c r="U307" s="64" t="s">
        <v>29</v>
      </c>
    </row>
    <row r="308" spans="1:21" ht="45" x14ac:dyDescent="0.25">
      <c r="A308" s="12">
        <v>295</v>
      </c>
      <c r="B308" s="47" t="s">
        <v>330</v>
      </c>
      <c r="C308" s="47" t="s">
        <v>42</v>
      </c>
      <c r="D308" s="47"/>
      <c r="E308" s="47"/>
      <c r="F308" s="47"/>
      <c r="G308" s="48">
        <v>13</v>
      </c>
      <c r="H308" s="48">
        <v>16</v>
      </c>
      <c r="I308" s="48">
        <f>G308+H308</f>
        <v>29</v>
      </c>
      <c r="J308" s="48">
        <v>19</v>
      </c>
      <c r="K308" s="48">
        <v>17</v>
      </c>
      <c r="L308" s="48">
        <f>J308+K308</f>
        <v>36</v>
      </c>
      <c r="M308" s="48"/>
      <c r="N308" s="48"/>
      <c r="O308" s="48">
        <f>M308+N308</f>
        <v>0</v>
      </c>
      <c r="P308" s="48">
        <f>G308+J308+M308</f>
        <v>32</v>
      </c>
      <c r="Q308" s="48">
        <f>H308+K308+N308</f>
        <v>33</v>
      </c>
      <c r="R308" s="48">
        <f>P308+Q308</f>
        <v>65</v>
      </c>
      <c r="S308" s="78" t="s">
        <v>495</v>
      </c>
      <c r="T308" s="16">
        <v>43850</v>
      </c>
      <c r="U308" s="12" t="s">
        <v>30</v>
      </c>
    </row>
    <row r="309" spans="1:21" ht="15" x14ac:dyDescent="0.25">
      <c r="A309" s="12">
        <v>296</v>
      </c>
      <c r="B309" s="47" t="s">
        <v>197</v>
      </c>
      <c r="C309" s="47" t="s">
        <v>42</v>
      </c>
      <c r="D309" s="47"/>
      <c r="E309" s="47"/>
      <c r="F309" s="47"/>
      <c r="G309" s="48">
        <v>11</v>
      </c>
      <c r="H309" s="48">
        <v>15</v>
      </c>
      <c r="I309" s="48">
        <f>G309+H309</f>
        <v>26</v>
      </c>
      <c r="J309" s="48">
        <v>15</v>
      </c>
      <c r="K309" s="48">
        <v>17</v>
      </c>
      <c r="L309" s="48">
        <f>J309+K309</f>
        <v>32</v>
      </c>
      <c r="M309" s="48"/>
      <c r="N309" s="48"/>
      <c r="O309" s="48">
        <f>M309+N309</f>
        <v>0</v>
      </c>
      <c r="P309" s="48">
        <f>G309+J309+M309</f>
        <v>26</v>
      </c>
      <c r="Q309" s="48">
        <f>H309+K309+N309</f>
        <v>32</v>
      </c>
      <c r="R309" s="48">
        <f>P309+Q309</f>
        <v>58</v>
      </c>
      <c r="S309" s="47">
        <v>8280438687</v>
      </c>
      <c r="T309" s="16">
        <v>43851</v>
      </c>
      <c r="U309" s="12" t="s">
        <v>31</v>
      </c>
    </row>
    <row r="310" spans="1:21" ht="15" x14ac:dyDescent="0.25">
      <c r="A310" s="12">
        <v>297</v>
      </c>
      <c r="T310" s="16">
        <v>43852</v>
      </c>
      <c r="U310" s="12" t="s">
        <v>32</v>
      </c>
    </row>
    <row r="311" spans="1:21" ht="23.25" x14ac:dyDescent="0.25">
      <c r="A311" s="64">
        <v>298</v>
      </c>
      <c r="B311" s="72" t="s">
        <v>442</v>
      </c>
      <c r="C311" s="73"/>
      <c r="D311" s="73"/>
      <c r="E311" s="73"/>
      <c r="F311" s="73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3"/>
      <c r="T311" s="67">
        <v>43853</v>
      </c>
      <c r="U311" s="64" t="s">
        <v>33</v>
      </c>
    </row>
    <row r="312" spans="1:21" ht="15" customHeight="1" x14ac:dyDescent="0.25">
      <c r="A312" s="12">
        <v>299</v>
      </c>
      <c r="B312" s="47" t="s">
        <v>191</v>
      </c>
      <c r="C312" s="47" t="s">
        <v>42</v>
      </c>
      <c r="D312" s="47"/>
      <c r="E312" s="47"/>
      <c r="F312" s="47"/>
      <c r="G312" s="48">
        <v>11</v>
      </c>
      <c r="H312" s="48">
        <v>14</v>
      </c>
      <c r="I312" s="48">
        <f>G312+H312</f>
        <v>25</v>
      </c>
      <c r="J312" s="48">
        <v>15</v>
      </c>
      <c r="K312" s="48">
        <v>15</v>
      </c>
      <c r="L312" s="48">
        <f>J312+K312</f>
        <v>30</v>
      </c>
      <c r="M312" s="48"/>
      <c r="N312" s="48"/>
      <c r="O312" s="48">
        <f>M312+N312</f>
        <v>0</v>
      </c>
      <c r="P312" s="48">
        <f>G312+J312+M312</f>
        <v>26</v>
      </c>
      <c r="Q312" s="48">
        <f>H312+K312+N312</f>
        <v>29</v>
      </c>
      <c r="R312" s="48">
        <f>P312+Q312</f>
        <v>55</v>
      </c>
      <c r="S312" s="78">
        <v>8280438683</v>
      </c>
      <c r="T312" s="16">
        <v>43854</v>
      </c>
      <c r="U312" s="12" t="s">
        <v>34</v>
      </c>
    </row>
    <row r="313" spans="1:21" ht="23.25" customHeight="1" x14ac:dyDescent="0.25">
      <c r="A313" s="29">
        <v>300</v>
      </c>
      <c r="B313" s="69" t="s">
        <v>215</v>
      </c>
      <c r="C313" s="70"/>
      <c r="D313" s="70"/>
      <c r="E313" s="70"/>
      <c r="F313" s="70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0"/>
      <c r="T313" s="30">
        <v>43855</v>
      </c>
      <c r="U313" s="29" t="s">
        <v>35</v>
      </c>
    </row>
    <row r="314" spans="1:21" ht="23.25" customHeight="1" x14ac:dyDescent="0.25">
      <c r="A314" s="64">
        <v>301</v>
      </c>
      <c r="B314" s="72"/>
      <c r="C314" s="73"/>
      <c r="D314" s="73"/>
      <c r="E314" s="73"/>
      <c r="F314" s="73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3"/>
      <c r="T314" s="67">
        <v>43856</v>
      </c>
      <c r="U314" s="64" t="s">
        <v>29</v>
      </c>
    </row>
    <row r="315" spans="1:21" ht="45" x14ac:dyDescent="0.25">
      <c r="A315" s="12">
        <v>302</v>
      </c>
      <c r="B315" s="47" t="s">
        <v>322</v>
      </c>
      <c r="C315" s="47" t="s">
        <v>42</v>
      </c>
      <c r="D315" s="47"/>
      <c r="E315" s="47"/>
      <c r="F315" s="47"/>
      <c r="G315" s="48">
        <v>13</v>
      </c>
      <c r="H315" s="48">
        <v>17</v>
      </c>
      <c r="I315" s="48">
        <f>G315+H315</f>
        <v>30</v>
      </c>
      <c r="J315" s="48">
        <v>19</v>
      </c>
      <c r="K315" s="48">
        <v>20</v>
      </c>
      <c r="L315" s="48">
        <f>J315+K315</f>
        <v>39</v>
      </c>
      <c r="M315" s="48"/>
      <c r="N315" s="48"/>
      <c r="O315" s="48">
        <f>M315+N315</f>
        <v>0</v>
      </c>
      <c r="P315" s="48">
        <f t="shared" ref="P315:Q317" si="3">G315+J315+M315</f>
        <v>32</v>
      </c>
      <c r="Q315" s="48">
        <f t="shared" si="3"/>
        <v>37</v>
      </c>
      <c r="R315" s="48">
        <f>P315+Q315</f>
        <v>69</v>
      </c>
      <c r="S315" s="78" t="s">
        <v>503</v>
      </c>
      <c r="T315" s="16">
        <v>43857</v>
      </c>
      <c r="U315" s="12" t="s">
        <v>30</v>
      </c>
    </row>
    <row r="316" spans="1:21" ht="45" x14ac:dyDescent="0.25">
      <c r="A316" s="12">
        <v>303</v>
      </c>
      <c r="B316" s="47" t="s">
        <v>305</v>
      </c>
      <c r="C316" s="47" t="s">
        <v>42</v>
      </c>
      <c r="D316" s="47"/>
      <c r="E316" s="47"/>
      <c r="F316" s="47"/>
      <c r="G316" s="48">
        <v>12</v>
      </c>
      <c r="H316" s="48">
        <v>11</v>
      </c>
      <c r="I316" s="48">
        <f>G316+H316</f>
        <v>23</v>
      </c>
      <c r="J316" s="48">
        <v>16</v>
      </c>
      <c r="K316" s="48">
        <v>11</v>
      </c>
      <c r="L316" s="48">
        <f>J316+K316</f>
        <v>27</v>
      </c>
      <c r="M316" s="48"/>
      <c r="N316" s="48"/>
      <c r="O316" s="48">
        <f>M316+N316</f>
        <v>0</v>
      </c>
      <c r="P316" s="48">
        <f t="shared" si="3"/>
        <v>28</v>
      </c>
      <c r="Q316" s="48">
        <f t="shared" si="3"/>
        <v>22</v>
      </c>
      <c r="R316" s="48">
        <f>P316+Q316</f>
        <v>50</v>
      </c>
      <c r="S316" s="78" t="s">
        <v>484</v>
      </c>
      <c r="T316" s="16">
        <v>43858</v>
      </c>
      <c r="U316" s="12" t="s">
        <v>31</v>
      </c>
    </row>
    <row r="317" spans="1:21" ht="30" x14ac:dyDescent="0.25">
      <c r="A317" s="12">
        <v>304</v>
      </c>
      <c r="B317" s="47" t="s">
        <v>264</v>
      </c>
      <c r="C317" s="47" t="s">
        <v>42</v>
      </c>
      <c r="D317" s="47"/>
      <c r="E317" s="47"/>
      <c r="F317" s="47"/>
      <c r="G317" s="48">
        <v>13</v>
      </c>
      <c r="H317" s="48">
        <v>9</v>
      </c>
      <c r="I317" s="48">
        <f>G317+H317</f>
        <v>22</v>
      </c>
      <c r="J317" s="48">
        <v>19</v>
      </c>
      <c r="K317" s="48">
        <v>10</v>
      </c>
      <c r="L317" s="48">
        <f>J317+K317</f>
        <v>29</v>
      </c>
      <c r="M317" s="48"/>
      <c r="N317" s="48"/>
      <c r="O317" s="48">
        <f>M317+N317</f>
        <v>0</v>
      </c>
      <c r="P317" s="48">
        <f t="shared" si="3"/>
        <v>32</v>
      </c>
      <c r="Q317" s="48">
        <f t="shared" si="3"/>
        <v>19</v>
      </c>
      <c r="R317" s="48">
        <f>P317+Q317</f>
        <v>51</v>
      </c>
      <c r="S317" s="78" t="s">
        <v>457</v>
      </c>
      <c r="T317" s="16">
        <v>43859</v>
      </c>
      <c r="U317" s="12" t="s">
        <v>32</v>
      </c>
    </row>
    <row r="318" spans="1:21" ht="23.25" x14ac:dyDescent="0.25">
      <c r="A318" s="64">
        <v>305</v>
      </c>
      <c r="B318" s="72" t="s">
        <v>443</v>
      </c>
      <c r="C318" s="73"/>
      <c r="D318" s="73"/>
      <c r="E318" s="73"/>
      <c r="F318" s="73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9"/>
      <c r="T318" s="67">
        <v>43860</v>
      </c>
      <c r="U318" s="64" t="s">
        <v>33</v>
      </c>
    </row>
    <row r="319" spans="1:21" ht="23.25" customHeight="1" x14ac:dyDescent="0.25">
      <c r="A319" s="38">
        <v>306</v>
      </c>
      <c r="B319" s="82" t="s">
        <v>381</v>
      </c>
      <c r="C319" s="83"/>
      <c r="D319" s="83"/>
      <c r="E319" s="83"/>
      <c r="F319" s="83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3"/>
      <c r="T319" s="41">
        <v>43861</v>
      </c>
      <c r="U319" s="38" t="s">
        <v>34</v>
      </c>
    </row>
    <row r="320" spans="1:21" ht="23.25" customHeight="1" x14ac:dyDescent="0.25">
      <c r="A320" s="29">
        <v>307</v>
      </c>
      <c r="B320" s="69" t="s">
        <v>215</v>
      </c>
      <c r="C320" s="70"/>
      <c r="D320" s="70"/>
      <c r="E320" s="70"/>
      <c r="F320" s="70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0"/>
      <c r="T320" s="30">
        <v>43862</v>
      </c>
      <c r="U320" s="29" t="s">
        <v>35</v>
      </c>
    </row>
    <row r="321" spans="1:21" ht="23.25" customHeight="1" x14ac:dyDescent="0.25">
      <c r="A321" s="64">
        <v>308</v>
      </c>
      <c r="B321" s="72"/>
      <c r="C321" s="73"/>
      <c r="D321" s="73"/>
      <c r="E321" s="73"/>
      <c r="F321" s="73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3"/>
      <c r="T321" s="67">
        <v>43863</v>
      </c>
      <c r="U321" s="64" t="s">
        <v>29</v>
      </c>
    </row>
    <row r="322" spans="1:21" ht="15" x14ac:dyDescent="0.25">
      <c r="A322" s="12">
        <v>309</v>
      </c>
      <c r="T322" s="16">
        <v>43864</v>
      </c>
      <c r="U322" s="12" t="s">
        <v>30</v>
      </c>
    </row>
    <row r="323" spans="1:21" ht="15" customHeight="1" x14ac:dyDescent="0.25">
      <c r="A323" s="12"/>
      <c r="B323" s="47"/>
      <c r="C323" s="47"/>
      <c r="D323" s="47"/>
      <c r="E323" s="47"/>
      <c r="F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7"/>
      <c r="T323" s="16"/>
      <c r="U323" s="12"/>
    </row>
    <row r="324" spans="1:21" ht="15" customHeight="1" x14ac:dyDescent="0.25">
      <c r="A324" s="12"/>
      <c r="B324" s="47"/>
      <c r="C324" s="47"/>
      <c r="D324" s="47"/>
      <c r="E324" s="47"/>
      <c r="F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7"/>
      <c r="T324" s="16"/>
      <c r="U324" s="12"/>
    </row>
    <row r="325" spans="1:21" ht="23.25" customHeight="1" x14ac:dyDescent="0.25">
      <c r="A325" s="29">
        <v>314</v>
      </c>
      <c r="B325" s="69" t="s">
        <v>215</v>
      </c>
      <c r="C325" s="70"/>
      <c r="D325" s="70"/>
      <c r="E325" s="70"/>
      <c r="F325" s="70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0"/>
      <c r="T325" s="30">
        <v>43869</v>
      </c>
      <c r="U325" s="29" t="s">
        <v>35</v>
      </c>
    </row>
    <row r="326" spans="1:21" ht="23.25" customHeight="1" x14ac:dyDescent="0.25">
      <c r="A326" s="64">
        <v>315</v>
      </c>
      <c r="B326" s="72"/>
      <c r="C326" s="73"/>
      <c r="D326" s="73"/>
      <c r="E326" s="73"/>
      <c r="F326" s="73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3"/>
      <c r="T326" s="67">
        <v>43870</v>
      </c>
      <c r="U326" s="64" t="s">
        <v>29</v>
      </c>
    </row>
    <row r="327" spans="1:21" ht="30" x14ac:dyDescent="0.25">
      <c r="A327" s="12">
        <v>316</v>
      </c>
      <c r="B327" s="47" t="s">
        <v>420</v>
      </c>
      <c r="C327" s="47" t="s">
        <v>42</v>
      </c>
      <c r="D327" s="47"/>
      <c r="E327" s="47"/>
      <c r="F327" s="47"/>
      <c r="G327" s="48">
        <v>11</v>
      </c>
      <c r="H327" s="48">
        <v>14</v>
      </c>
      <c r="I327" s="48">
        <f>G327+H327</f>
        <v>25</v>
      </c>
      <c r="J327" s="48">
        <v>17</v>
      </c>
      <c r="K327" s="48">
        <v>13</v>
      </c>
      <c r="L327" s="48">
        <f>J327+K327</f>
        <v>30</v>
      </c>
      <c r="M327" s="48"/>
      <c r="N327" s="48"/>
      <c r="O327" s="48">
        <f>M327+N327</f>
        <v>0</v>
      </c>
      <c r="P327" s="48">
        <f>G327+J327+M327</f>
        <v>28</v>
      </c>
      <c r="Q327" s="48">
        <f>H327+K327+N327</f>
        <v>27</v>
      </c>
      <c r="R327" s="48">
        <f>P327+Q327</f>
        <v>55</v>
      </c>
      <c r="S327" s="78" t="s">
        <v>502</v>
      </c>
      <c r="T327" s="16">
        <v>43871</v>
      </c>
      <c r="U327" s="12" t="s">
        <v>30</v>
      </c>
    </row>
    <row r="328" spans="1:21" ht="15" x14ac:dyDescent="0.25">
      <c r="A328" s="12">
        <v>317</v>
      </c>
      <c r="B328" s="47" t="s">
        <v>179</v>
      </c>
      <c r="C328" s="47" t="s">
        <v>42</v>
      </c>
      <c r="D328" s="47"/>
      <c r="E328" s="47"/>
      <c r="F328" s="47"/>
      <c r="G328" s="48">
        <v>13</v>
      </c>
      <c r="H328" s="48">
        <v>10</v>
      </c>
      <c r="I328" s="48">
        <f>G328+H328</f>
        <v>23</v>
      </c>
      <c r="J328" s="48">
        <v>16</v>
      </c>
      <c r="K328" s="48">
        <v>11</v>
      </c>
      <c r="L328" s="48">
        <f>J328+K328</f>
        <v>27</v>
      </c>
      <c r="M328" s="48"/>
      <c r="N328" s="48"/>
      <c r="O328" s="48">
        <f>M328+N328</f>
        <v>0</v>
      </c>
      <c r="P328" s="48">
        <f>G328+J328+M328</f>
        <v>29</v>
      </c>
      <c r="Q328" s="48">
        <f>H328+K328+N328</f>
        <v>21</v>
      </c>
      <c r="R328" s="48">
        <f>P328+Q328</f>
        <v>50</v>
      </c>
      <c r="S328" s="78">
        <v>8457042911</v>
      </c>
      <c r="T328" s="16">
        <v>43872</v>
      </c>
      <c r="U328" s="12" t="s">
        <v>31</v>
      </c>
    </row>
    <row r="329" spans="1:21" ht="23.25" customHeight="1" x14ac:dyDescent="0.25">
      <c r="A329" s="29">
        <v>321</v>
      </c>
      <c r="B329" s="69" t="s">
        <v>215</v>
      </c>
      <c r="C329" s="70"/>
      <c r="D329" s="70"/>
      <c r="E329" s="70"/>
      <c r="F329" s="70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0"/>
      <c r="T329" s="30">
        <v>43876</v>
      </c>
      <c r="U329" s="29" t="s">
        <v>35</v>
      </c>
    </row>
    <row r="330" spans="1:21" ht="23.25" customHeight="1" x14ac:dyDescent="0.25">
      <c r="A330" s="64">
        <v>322</v>
      </c>
      <c r="B330" s="72"/>
      <c r="C330" s="73"/>
      <c r="D330" s="73"/>
      <c r="E330" s="73"/>
      <c r="F330" s="73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3"/>
      <c r="T330" s="67">
        <v>43877</v>
      </c>
      <c r="U330" s="64" t="s">
        <v>29</v>
      </c>
    </row>
    <row r="331" spans="1:21" ht="21" customHeight="1" x14ac:dyDescent="0.25">
      <c r="A331" s="12">
        <v>323</v>
      </c>
      <c r="B331" s="47" t="s">
        <v>326</v>
      </c>
      <c r="C331" s="47" t="s">
        <v>42</v>
      </c>
      <c r="D331" s="47"/>
      <c r="E331" s="47"/>
      <c r="F331" s="47"/>
      <c r="G331" s="48">
        <v>14</v>
      </c>
      <c r="H331" s="48">
        <v>12</v>
      </c>
      <c r="I331" s="48">
        <f>G331+H331</f>
        <v>26</v>
      </c>
      <c r="J331" s="48">
        <v>17</v>
      </c>
      <c r="K331" s="48">
        <v>11</v>
      </c>
      <c r="L331" s="48">
        <f>J331+K331</f>
        <v>28</v>
      </c>
      <c r="M331" s="48"/>
      <c r="N331" s="48"/>
      <c r="O331" s="48">
        <f>M331+N331</f>
        <v>0</v>
      </c>
      <c r="P331" s="48">
        <f t="shared" ref="P331:Q333" si="4">G331+J331+M331</f>
        <v>31</v>
      </c>
      <c r="Q331" s="48">
        <f t="shared" si="4"/>
        <v>23</v>
      </c>
      <c r="R331" s="48">
        <f>P331+Q331</f>
        <v>54</v>
      </c>
      <c r="S331" s="47">
        <v>9777974565</v>
      </c>
      <c r="T331" s="16">
        <v>43878</v>
      </c>
      <c r="U331" s="12" t="s">
        <v>30</v>
      </c>
    </row>
    <row r="332" spans="1:21" ht="15" customHeight="1" x14ac:dyDescent="0.25">
      <c r="A332" s="12">
        <v>324</v>
      </c>
      <c r="B332" s="47" t="s">
        <v>298</v>
      </c>
      <c r="C332" s="47" t="s">
        <v>42</v>
      </c>
      <c r="D332" s="47"/>
      <c r="E332" s="47"/>
      <c r="F332" s="47"/>
      <c r="G332" s="48">
        <v>9</v>
      </c>
      <c r="H332" s="48">
        <v>11</v>
      </c>
      <c r="I332" s="48">
        <f>G332+H332</f>
        <v>20</v>
      </c>
      <c r="J332" s="48">
        <v>12</v>
      </c>
      <c r="K332" s="48">
        <v>14</v>
      </c>
      <c r="L332" s="48">
        <f>J332+K332</f>
        <v>26</v>
      </c>
      <c r="M332" s="48"/>
      <c r="N332" s="48"/>
      <c r="O332" s="48">
        <f>M332+N332</f>
        <v>0</v>
      </c>
      <c r="P332" s="48">
        <f t="shared" si="4"/>
        <v>21</v>
      </c>
      <c r="Q332" s="48">
        <f t="shared" si="4"/>
        <v>25</v>
      </c>
      <c r="R332" s="48">
        <f>P332+Q332</f>
        <v>46</v>
      </c>
      <c r="S332" s="78" t="s">
        <v>498</v>
      </c>
      <c r="T332" s="16">
        <v>43879</v>
      </c>
      <c r="U332" s="12" t="s">
        <v>31</v>
      </c>
    </row>
    <row r="333" spans="1:21" ht="15" customHeight="1" x14ac:dyDescent="0.25">
      <c r="A333" s="12">
        <v>327</v>
      </c>
      <c r="B333" s="47" t="s">
        <v>426</v>
      </c>
      <c r="C333" s="47" t="s">
        <v>42</v>
      </c>
      <c r="D333" s="47"/>
      <c r="E333" s="47"/>
      <c r="F333" s="47"/>
      <c r="G333" s="48">
        <v>16</v>
      </c>
      <c r="H333" s="48">
        <v>14</v>
      </c>
      <c r="I333" s="48">
        <f>G333+H333</f>
        <v>30</v>
      </c>
      <c r="J333" s="48">
        <v>21</v>
      </c>
      <c r="K333" s="48">
        <v>16</v>
      </c>
      <c r="L333" s="48">
        <f>J333+K333</f>
        <v>37</v>
      </c>
      <c r="M333" s="48"/>
      <c r="N333" s="48"/>
      <c r="O333" s="48">
        <f>M333+N333</f>
        <v>0</v>
      </c>
      <c r="P333" s="48">
        <f t="shared" si="4"/>
        <v>37</v>
      </c>
      <c r="Q333" s="48">
        <f t="shared" si="4"/>
        <v>30</v>
      </c>
      <c r="R333" s="48">
        <f>P333+Q333</f>
        <v>67</v>
      </c>
      <c r="S333" s="47" t="s">
        <v>458</v>
      </c>
      <c r="T333" s="16">
        <v>43882</v>
      </c>
      <c r="U333" s="12" t="s">
        <v>34</v>
      </c>
    </row>
    <row r="334" spans="1:21" ht="23.25" customHeight="1" x14ac:dyDescent="0.25">
      <c r="A334" s="29">
        <v>328</v>
      </c>
      <c r="B334" s="69" t="s">
        <v>215</v>
      </c>
      <c r="C334" s="70"/>
      <c r="D334" s="70"/>
      <c r="E334" s="70"/>
      <c r="F334" s="70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0"/>
      <c r="T334" s="30">
        <v>43883</v>
      </c>
      <c r="U334" s="29" t="s">
        <v>35</v>
      </c>
    </row>
    <row r="335" spans="1:21" ht="23.25" customHeight="1" x14ac:dyDescent="0.25">
      <c r="A335" s="64">
        <v>329</v>
      </c>
      <c r="B335" s="72"/>
      <c r="C335" s="73"/>
      <c r="D335" s="73"/>
      <c r="E335" s="73"/>
      <c r="F335" s="73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3"/>
      <c r="T335" s="67">
        <v>43884</v>
      </c>
      <c r="U335" s="64" t="s">
        <v>29</v>
      </c>
    </row>
    <row r="336" spans="1:21" ht="21" customHeight="1" x14ac:dyDescent="0.25">
      <c r="A336" s="12">
        <v>330</v>
      </c>
      <c r="B336" s="47" t="s">
        <v>313</v>
      </c>
      <c r="C336" s="47" t="s">
        <v>76</v>
      </c>
      <c r="D336" s="47"/>
      <c r="E336" s="47"/>
      <c r="F336" s="47"/>
      <c r="G336" s="48">
        <v>0</v>
      </c>
      <c r="H336" s="48">
        <v>0</v>
      </c>
      <c r="I336" s="48">
        <f>G336+H336</f>
        <v>0</v>
      </c>
      <c r="J336" s="48">
        <v>0</v>
      </c>
      <c r="K336" s="48">
        <v>0</v>
      </c>
      <c r="L336" s="48">
        <f>J336+K336</f>
        <v>0</v>
      </c>
      <c r="M336" s="48">
        <v>46</v>
      </c>
      <c r="N336" s="48">
        <v>49</v>
      </c>
      <c r="O336" s="48">
        <f>M336+N336</f>
        <v>95</v>
      </c>
      <c r="P336" s="48">
        <f t="shared" ref="P336:Q338" si="5">G336+J336+M336</f>
        <v>46</v>
      </c>
      <c r="Q336" s="48">
        <f t="shared" si="5"/>
        <v>49</v>
      </c>
      <c r="R336" s="48">
        <f>P336+Q336</f>
        <v>95</v>
      </c>
      <c r="S336" s="47"/>
      <c r="T336" s="16">
        <v>43885</v>
      </c>
      <c r="U336" s="12" t="s">
        <v>30</v>
      </c>
    </row>
    <row r="337" spans="1:21" ht="15" customHeight="1" x14ac:dyDescent="0.25">
      <c r="A337" s="12">
        <v>331</v>
      </c>
      <c r="B337" s="47" t="s">
        <v>464</v>
      </c>
      <c r="C337" s="47" t="s">
        <v>42</v>
      </c>
      <c r="D337" s="47"/>
      <c r="E337" s="47"/>
      <c r="F337" s="47"/>
      <c r="G337" s="48">
        <v>11</v>
      </c>
      <c r="H337" s="48">
        <v>13</v>
      </c>
      <c r="I337" s="48">
        <v>15</v>
      </c>
      <c r="J337" s="48">
        <v>13</v>
      </c>
      <c r="K337" s="48">
        <v>17</v>
      </c>
      <c r="L337" s="48">
        <f>J337+K337</f>
        <v>30</v>
      </c>
      <c r="M337" s="48"/>
      <c r="N337" s="48"/>
      <c r="O337" s="48">
        <f>M337+N337</f>
        <v>0</v>
      </c>
      <c r="P337" s="48">
        <f t="shared" si="5"/>
        <v>24</v>
      </c>
      <c r="Q337" s="48">
        <f t="shared" si="5"/>
        <v>30</v>
      </c>
      <c r="R337" s="48">
        <f>P337+Q337</f>
        <v>54</v>
      </c>
      <c r="S337" s="78" t="s">
        <v>201</v>
      </c>
      <c r="T337" s="16">
        <v>43886</v>
      </c>
      <c r="U337" s="12" t="s">
        <v>31</v>
      </c>
    </row>
    <row r="338" spans="1:21" ht="15" customHeight="1" x14ac:dyDescent="0.25">
      <c r="A338" s="12">
        <v>332</v>
      </c>
      <c r="B338" s="47" t="s">
        <v>412</v>
      </c>
      <c r="C338" s="47" t="s">
        <v>76</v>
      </c>
      <c r="D338" s="47"/>
      <c r="E338" s="47"/>
      <c r="F338" s="47"/>
      <c r="G338" s="48">
        <v>0</v>
      </c>
      <c r="H338" s="48">
        <v>0</v>
      </c>
      <c r="I338" s="48">
        <f>G338+H338</f>
        <v>0</v>
      </c>
      <c r="J338" s="48">
        <v>0</v>
      </c>
      <c r="K338" s="48">
        <v>0</v>
      </c>
      <c r="L338" s="48">
        <f>J338+K338</f>
        <v>0</v>
      </c>
      <c r="M338" s="48">
        <v>86</v>
      </c>
      <c r="N338" s="48">
        <v>69</v>
      </c>
      <c r="O338" s="48">
        <f>M338+N338</f>
        <v>155</v>
      </c>
      <c r="P338" s="48">
        <f t="shared" si="5"/>
        <v>86</v>
      </c>
      <c r="Q338" s="48">
        <f t="shared" si="5"/>
        <v>69</v>
      </c>
      <c r="R338" s="48">
        <f>P338+Q338</f>
        <v>155</v>
      </c>
      <c r="S338" s="47">
        <v>9938407125</v>
      </c>
      <c r="T338" s="16">
        <v>43887</v>
      </c>
      <c r="U338" s="12" t="s">
        <v>32</v>
      </c>
    </row>
    <row r="339" spans="1:21" ht="23.25" customHeight="1" x14ac:dyDescent="0.25">
      <c r="A339" s="38">
        <v>334</v>
      </c>
      <c r="B339" s="82" t="s">
        <v>381</v>
      </c>
      <c r="C339" s="83"/>
      <c r="D339" s="83"/>
      <c r="E339" s="83"/>
      <c r="F339" s="83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3"/>
      <c r="T339" s="41">
        <v>43889</v>
      </c>
      <c r="U339" s="38" t="s">
        <v>34</v>
      </c>
    </row>
    <row r="340" spans="1:21" ht="23.25" customHeight="1" x14ac:dyDescent="0.25">
      <c r="A340" s="29">
        <v>335</v>
      </c>
      <c r="B340" s="69" t="s">
        <v>215</v>
      </c>
      <c r="C340" s="70"/>
      <c r="D340" s="70"/>
      <c r="E340" s="70"/>
      <c r="F340" s="70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0"/>
      <c r="T340" s="30">
        <v>43890</v>
      </c>
      <c r="U340" s="29" t="s">
        <v>35</v>
      </c>
    </row>
    <row r="341" spans="1:21" ht="23.25" customHeight="1" x14ac:dyDescent="0.25">
      <c r="A341" s="64">
        <v>336</v>
      </c>
      <c r="B341" s="72"/>
      <c r="C341" s="73"/>
      <c r="D341" s="73"/>
      <c r="E341" s="73"/>
      <c r="F341" s="73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3"/>
      <c r="T341" s="67">
        <v>43891</v>
      </c>
      <c r="U341" s="64" t="s">
        <v>29</v>
      </c>
    </row>
    <row r="342" spans="1:21" ht="30" x14ac:dyDescent="0.25">
      <c r="A342" s="12">
        <v>337</v>
      </c>
      <c r="B342" s="47" t="s">
        <v>323</v>
      </c>
      <c r="C342" s="47" t="s">
        <v>42</v>
      </c>
      <c r="D342" s="47"/>
      <c r="E342" s="47"/>
      <c r="F342" s="47"/>
      <c r="G342" s="48">
        <v>18</v>
      </c>
      <c r="H342" s="48">
        <v>17</v>
      </c>
      <c r="I342" s="48">
        <f>G342+H342</f>
        <v>35</v>
      </c>
      <c r="J342" s="48">
        <v>21</v>
      </c>
      <c r="K342" s="48">
        <v>17</v>
      </c>
      <c r="L342" s="48">
        <f>J342+K342</f>
        <v>38</v>
      </c>
      <c r="M342" s="48"/>
      <c r="N342" s="48"/>
      <c r="O342" s="48">
        <f>M342+N342</f>
        <v>0</v>
      </c>
      <c r="P342" s="48">
        <f>G342+J342+M342</f>
        <v>39</v>
      </c>
      <c r="Q342" s="48">
        <f>H342+K342+N342</f>
        <v>34</v>
      </c>
      <c r="R342" s="48">
        <f>P342+Q342</f>
        <v>73</v>
      </c>
      <c r="S342" s="78" t="s">
        <v>201</v>
      </c>
      <c r="T342" s="16">
        <v>43892</v>
      </c>
      <c r="U342" s="12" t="s">
        <v>30</v>
      </c>
    </row>
    <row r="343" spans="1:21" ht="15" x14ac:dyDescent="0.25">
      <c r="A343" s="12"/>
      <c r="B343" s="47"/>
      <c r="C343" s="47"/>
      <c r="D343" s="47"/>
      <c r="E343" s="47"/>
      <c r="F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78"/>
      <c r="T343" s="16"/>
      <c r="U343" s="12"/>
    </row>
    <row r="344" spans="1:21" ht="15" x14ac:dyDescent="0.25">
      <c r="A344" s="12"/>
      <c r="B344" s="47"/>
      <c r="C344" s="47"/>
      <c r="D344" s="47"/>
      <c r="E344" s="47"/>
      <c r="F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78"/>
      <c r="T344" s="16"/>
      <c r="U344" s="12"/>
    </row>
    <row r="345" spans="1:21" ht="46.5" x14ac:dyDescent="0.25">
      <c r="A345" s="64">
        <v>340</v>
      </c>
      <c r="B345" s="72" t="s">
        <v>444</v>
      </c>
      <c r="C345" s="73"/>
      <c r="D345" s="73"/>
      <c r="E345" s="73"/>
      <c r="F345" s="73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3"/>
      <c r="T345" s="67">
        <v>43895</v>
      </c>
      <c r="U345" s="64" t="s">
        <v>33</v>
      </c>
    </row>
    <row r="346" spans="1:21" ht="23.25" customHeight="1" x14ac:dyDescent="0.25">
      <c r="A346" s="29">
        <v>342</v>
      </c>
      <c r="B346" s="69" t="s">
        <v>215</v>
      </c>
      <c r="C346" s="70"/>
      <c r="D346" s="70"/>
      <c r="E346" s="70"/>
      <c r="F346" s="70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0"/>
      <c r="T346" s="30">
        <v>43897</v>
      </c>
      <c r="U346" s="29" t="s">
        <v>35</v>
      </c>
    </row>
    <row r="347" spans="1:21" ht="23.25" customHeight="1" x14ac:dyDescent="0.25">
      <c r="A347" s="64">
        <v>343</v>
      </c>
      <c r="B347" s="72"/>
      <c r="C347" s="73"/>
      <c r="D347" s="73"/>
      <c r="E347" s="73"/>
      <c r="F347" s="73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9"/>
      <c r="T347" s="67">
        <v>43898</v>
      </c>
      <c r="U347" s="64" t="s">
        <v>29</v>
      </c>
    </row>
    <row r="348" spans="1:21" ht="15" x14ac:dyDescent="0.25">
      <c r="A348" s="12"/>
      <c r="B348" s="47"/>
      <c r="C348" s="47"/>
      <c r="D348" s="47"/>
      <c r="E348" s="47"/>
      <c r="F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78"/>
      <c r="T348" s="16"/>
      <c r="U348" s="12"/>
    </row>
    <row r="349" spans="1:21" ht="23.25" x14ac:dyDescent="0.25">
      <c r="A349" s="64"/>
      <c r="B349" s="72"/>
      <c r="C349" s="73"/>
      <c r="D349" s="73"/>
      <c r="E349" s="73"/>
      <c r="F349" s="73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3"/>
      <c r="T349" s="67"/>
      <c r="U349" s="64"/>
    </row>
    <row r="350" spans="1:21" ht="23.25" x14ac:dyDescent="0.25">
      <c r="A350" s="64"/>
      <c r="B350" s="72"/>
      <c r="C350" s="73"/>
      <c r="D350" s="73"/>
      <c r="E350" s="73"/>
      <c r="F350" s="73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3"/>
      <c r="T350" s="67"/>
      <c r="U350" s="64"/>
    </row>
    <row r="351" spans="1:21" ht="15" x14ac:dyDescent="0.25">
      <c r="A351" s="12"/>
      <c r="B351" s="47"/>
      <c r="C351" s="47"/>
      <c r="D351" s="47"/>
      <c r="E351" s="47"/>
      <c r="F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78"/>
      <c r="T351" s="16"/>
      <c r="U351" s="12"/>
    </row>
    <row r="352" spans="1:21" ht="15" customHeight="1" x14ac:dyDescent="0.25">
      <c r="A352" s="12"/>
      <c r="B352" s="47"/>
      <c r="C352" s="47"/>
      <c r="D352" s="47"/>
      <c r="E352" s="47"/>
      <c r="F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7"/>
      <c r="T352" s="16"/>
      <c r="U352" s="12"/>
    </row>
    <row r="353" spans="1:21" ht="23.25" customHeight="1" x14ac:dyDescent="0.25">
      <c r="A353" s="29"/>
      <c r="B353" s="69"/>
      <c r="C353" s="70"/>
      <c r="D353" s="70"/>
      <c r="E353" s="70"/>
      <c r="F353" s="70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0"/>
      <c r="T353" s="30"/>
      <c r="U353" s="29"/>
    </row>
    <row r="354" spans="1:21" ht="23.25" customHeight="1" x14ac:dyDescent="0.25">
      <c r="A354" s="64"/>
      <c r="B354" s="72"/>
      <c r="C354" s="73"/>
      <c r="D354" s="73"/>
      <c r="E354" s="73"/>
      <c r="F354" s="73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3"/>
      <c r="T354" s="67"/>
      <c r="U354" s="64"/>
    </row>
    <row r="355" spans="1:21" ht="15" x14ac:dyDescent="0.25">
      <c r="A355" s="12"/>
      <c r="B355" s="47"/>
      <c r="C355" s="47"/>
      <c r="D355" s="47"/>
      <c r="E355" s="47"/>
      <c r="F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78"/>
      <c r="T355" s="16"/>
      <c r="U355" s="12"/>
    </row>
    <row r="356" spans="1:21" ht="15" customHeight="1" x14ac:dyDescent="0.25">
      <c r="A356" s="12"/>
      <c r="B356" s="47"/>
      <c r="C356" s="47"/>
      <c r="D356" s="47"/>
      <c r="E356" s="47"/>
      <c r="F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7"/>
      <c r="T356" s="16"/>
      <c r="U356" s="12"/>
    </row>
    <row r="357" spans="1:21" ht="15" x14ac:dyDescent="0.25">
      <c r="A357" s="12"/>
      <c r="B357" s="47"/>
      <c r="C357" s="47"/>
      <c r="D357" s="47"/>
      <c r="E357" s="47"/>
      <c r="F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78"/>
      <c r="T357" s="16"/>
      <c r="U357" s="12"/>
    </row>
    <row r="358" spans="1:21" ht="15" x14ac:dyDescent="0.25">
      <c r="A358" s="12"/>
      <c r="B358" s="47"/>
      <c r="C358" s="47"/>
      <c r="D358" s="47"/>
      <c r="E358" s="47"/>
      <c r="F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78"/>
      <c r="T358" s="16"/>
      <c r="U358" s="12"/>
    </row>
    <row r="359" spans="1:21" ht="15" x14ac:dyDescent="0.25">
      <c r="A359" s="12"/>
      <c r="B359" s="47"/>
      <c r="C359" s="47"/>
      <c r="D359" s="47"/>
      <c r="E359" s="47"/>
      <c r="F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78"/>
      <c r="T359" s="16"/>
      <c r="U359" s="12"/>
    </row>
    <row r="360" spans="1:21" ht="23.25" customHeight="1" x14ac:dyDescent="0.25">
      <c r="A360" s="29"/>
      <c r="B360" s="69"/>
      <c r="C360" s="70"/>
      <c r="D360" s="70"/>
      <c r="E360" s="70"/>
      <c r="F360" s="70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0"/>
      <c r="T360" s="30"/>
      <c r="U360" s="29"/>
    </row>
    <row r="361" spans="1:21" ht="23.25" customHeight="1" x14ac:dyDescent="0.25">
      <c r="A361" s="64">
        <v>357</v>
      </c>
      <c r="B361" s="72"/>
      <c r="C361" s="73"/>
      <c r="D361" s="73"/>
      <c r="E361" s="73"/>
      <c r="F361" s="73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3"/>
      <c r="T361" s="67">
        <v>43912</v>
      </c>
      <c r="U361" s="64" t="s">
        <v>29</v>
      </c>
    </row>
    <row r="362" spans="1:21" ht="15" x14ac:dyDescent="0.25">
      <c r="A362" s="12"/>
      <c r="B362" s="47"/>
      <c r="C362" s="47"/>
      <c r="D362" s="47"/>
      <c r="E362" s="47"/>
      <c r="F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78"/>
      <c r="T362" s="16"/>
      <c r="U362" s="12"/>
    </row>
    <row r="363" spans="1:21" ht="15" customHeight="1" x14ac:dyDescent="0.25">
      <c r="A363" s="12"/>
      <c r="B363" s="47"/>
      <c r="C363" s="47"/>
      <c r="D363" s="47"/>
      <c r="E363" s="47"/>
      <c r="F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78"/>
      <c r="T363" s="16"/>
      <c r="U363" s="12"/>
    </row>
    <row r="364" spans="1:21" ht="15" x14ac:dyDescent="0.25">
      <c r="A364" s="12"/>
      <c r="B364" s="68"/>
      <c r="C364" s="47"/>
      <c r="D364" s="47"/>
      <c r="E364" s="47"/>
      <c r="F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78"/>
      <c r="T364" s="16"/>
      <c r="U364" s="12"/>
    </row>
    <row r="365" spans="1:21" ht="15" customHeight="1" x14ac:dyDescent="0.25">
      <c r="A365" s="12"/>
      <c r="B365" s="47"/>
      <c r="C365" s="47"/>
      <c r="D365" s="47"/>
      <c r="E365" s="47"/>
      <c r="F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78"/>
      <c r="T365" s="16"/>
      <c r="U365" s="12"/>
    </row>
    <row r="366" spans="1:21" ht="23.25" customHeight="1" x14ac:dyDescent="0.25">
      <c r="A366" s="29"/>
      <c r="B366" s="69"/>
      <c r="C366" s="70"/>
      <c r="D366" s="70"/>
      <c r="E366" s="70"/>
      <c r="F366" s="70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0"/>
      <c r="T366" s="30"/>
      <c r="U366" s="29"/>
    </row>
    <row r="367" spans="1:21" ht="23.25" customHeight="1" x14ac:dyDescent="0.25">
      <c r="A367" s="64"/>
      <c r="B367" s="72"/>
      <c r="C367" s="73"/>
      <c r="D367" s="73"/>
      <c r="E367" s="73"/>
      <c r="F367" s="73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3"/>
      <c r="T367" s="67"/>
      <c r="U367" s="64"/>
    </row>
    <row r="368" spans="1:21" ht="15" x14ac:dyDescent="0.25">
      <c r="A368" s="12"/>
      <c r="B368" s="47"/>
      <c r="C368" s="47"/>
      <c r="D368" s="47"/>
      <c r="E368" s="47"/>
      <c r="F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78"/>
      <c r="T368" s="16"/>
      <c r="U368" s="12"/>
    </row>
    <row r="369" spans="1:23" ht="23.25" customHeight="1" x14ac:dyDescent="0.25">
      <c r="A369" s="38">
        <v>366</v>
      </c>
      <c r="B369" s="39" t="s">
        <v>381</v>
      </c>
      <c r="C369" s="40"/>
      <c r="D369" s="40"/>
      <c r="E369" s="40"/>
      <c r="F369" s="40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0"/>
      <c r="T369" s="41">
        <v>43921</v>
      </c>
      <c r="U369" s="38" t="s">
        <v>31</v>
      </c>
    </row>
    <row r="370" spans="1:23" ht="15" customHeight="1" x14ac:dyDescent="0.25">
      <c r="A370" s="204" t="s">
        <v>36</v>
      </c>
      <c r="B370" s="205"/>
      <c r="C370" s="205"/>
      <c r="D370" s="205"/>
      <c r="E370" s="205"/>
      <c r="F370" s="205"/>
      <c r="G370" s="205"/>
      <c r="H370" s="205"/>
      <c r="I370" s="205"/>
      <c r="J370" s="205"/>
      <c r="K370" s="205"/>
      <c r="L370" s="205"/>
      <c r="M370" s="205"/>
      <c r="N370" s="205"/>
      <c r="O370" s="205"/>
      <c r="P370" s="205"/>
      <c r="Q370" s="205"/>
      <c r="R370" s="205"/>
      <c r="S370" s="205"/>
      <c r="T370" s="205"/>
      <c r="U370" s="206"/>
    </row>
    <row r="371" spans="1:23" ht="15" customHeight="1" x14ac:dyDescent="0.25">
      <c r="A371" s="12">
        <v>1</v>
      </c>
      <c r="B371" s="195" t="s">
        <v>37</v>
      </c>
      <c r="C371" s="196"/>
      <c r="D371" s="196"/>
      <c r="E371" s="196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7"/>
    </row>
    <row r="372" spans="1:23" ht="15" customHeight="1" x14ac:dyDescent="0.25">
      <c r="A372" s="12">
        <v>2</v>
      </c>
      <c r="B372" s="195" t="s">
        <v>38</v>
      </c>
      <c r="C372" s="196"/>
      <c r="D372" s="196"/>
      <c r="E372" s="196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7"/>
    </row>
    <row r="373" spans="1:23" ht="15" customHeight="1" x14ac:dyDescent="0.25">
      <c r="A373" s="12">
        <v>3</v>
      </c>
      <c r="B373" s="195" t="s">
        <v>39</v>
      </c>
      <c r="C373" s="196"/>
      <c r="D373" s="196"/>
      <c r="E373" s="196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7"/>
    </row>
    <row r="374" spans="1:23" ht="15" customHeight="1" x14ac:dyDescent="0.25">
      <c r="A374" s="12">
        <v>4</v>
      </c>
      <c r="B374" s="195" t="s">
        <v>40</v>
      </c>
      <c r="C374" s="196"/>
      <c r="D374" s="196"/>
      <c r="E374" s="196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7"/>
    </row>
    <row r="375" spans="1:23" ht="15" x14ac:dyDescent="0.25">
      <c r="A375" s="17"/>
      <c r="B375" s="19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9"/>
      <c r="T375" s="20"/>
      <c r="U375" s="17"/>
      <c r="V375" s="17"/>
      <c r="W375" s="17"/>
    </row>
    <row r="376" spans="1:23" ht="1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9"/>
      <c r="T376" s="17"/>
      <c r="U376" s="17"/>
      <c r="V376" s="17"/>
      <c r="W376" s="17"/>
    </row>
    <row r="377" spans="1:23" ht="1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9"/>
      <c r="T377" s="17"/>
      <c r="U377" s="17"/>
      <c r="V377" s="17"/>
      <c r="W377" s="17"/>
    </row>
    <row r="378" spans="1:23" ht="1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9"/>
      <c r="T378" s="20"/>
      <c r="U378" s="17"/>
      <c r="V378" s="17"/>
      <c r="W378" s="17"/>
    </row>
    <row r="379" spans="1:23" ht="1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9"/>
      <c r="T379" s="20"/>
      <c r="U379" s="17"/>
      <c r="V379" s="17"/>
      <c r="W379" s="17"/>
    </row>
    <row r="380" spans="1:23" ht="1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9"/>
      <c r="T380" s="20"/>
      <c r="U380" s="17"/>
      <c r="V380" s="17"/>
      <c r="W380" s="17"/>
    </row>
    <row r="381" spans="1:23" ht="1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9"/>
      <c r="T381" s="20"/>
      <c r="U381" s="17"/>
      <c r="V381" s="17"/>
      <c r="W381" s="17"/>
    </row>
    <row r="382" spans="1:23" ht="1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9"/>
      <c r="T382" s="20"/>
      <c r="U382" s="17"/>
      <c r="V382" s="17"/>
      <c r="W382" s="17"/>
    </row>
    <row r="383" spans="1:23" ht="15" x14ac:dyDescent="0.25">
      <c r="A383" s="17"/>
      <c r="B383" s="19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9"/>
      <c r="T383" s="20"/>
      <c r="U383" s="17"/>
      <c r="V383" s="17"/>
      <c r="W383" s="17"/>
    </row>
    <row r="384" spans="1:23" ht="1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9"/>
      <c r="T384" s="20"/>
      <c r="U384" s="17"/>
      <c r="V384" s="17"/>
      <c r="W384" s="17"/>
    </row>
    <row r="385" spans="1:23" ht="1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9"/>
      <c r="T385" s="20"/>
      <c r="U385" s="17"/>
      <c r="V385" s="17"/>
      <c r="W385" s="17"/>
    </row>
    <row r="386" spans="1:23" ht="1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9"/>
      <c r="T386" s="20"/>
      <c r="U386" s="17"/>
      <c r="V386" s="17"/>
      <c r="W386" s="17"/>
    </row>
    <row r="387" spans="1:23" ht="1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9"/>
      <c r="T387" s="20"/>
      <c r="U387" s="17"/>
      <c r="V387" s="17"/>
      <c r="W387" s="17"/>
    </row>
    <row r="388" spans="1:23" ht="1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9"/>
      <c r="T388" s="20"/>
      <c r="U388" s="17"/>
      <c r="V388" s="17"/>
      <c r="W388" s="17"/>
    </row>
    <row r="389" spans="1:23" ht="15" x14ac:dyDescent="0.25">
      <c r="A389" s="17"/>
      <c r="B389" s="19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9"/>
      <c r="T389" s="20"/>
      <c r="U389" s="17"/>
      <c r="V389" s="17"/>
      <c r="W389" s="17"/>
    </row>
    <row r="390" spans="1:23" ht="1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9"/>
      <c r="T390" s="20"/>
      <c r="U390" s="17"/>
      <c r="V390" s="17"/>
      <c r="W390" s="17"/>
    </row>
    <row r="391" spans="1:23" ht="1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9"/>
      <c r="T391" s="20"/>
      <c r="U391" s="17"/>
      <c r="V391" s="17"/>
      <c r="W391" s="17"/>
    </row>
    <row r="392" spans="1:23" ht="1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9"/>
      <c r="T392" s="20"/>
      <c r="U392" s="17"/>
      <c r="V392" s="17"/>
      <c r="W392" s="17"/>
    </row>
    <row r="393" spans="1:23" ht="1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9"/>
      <c r="T393" s="20"/>
      <c r="U393" s="17"/>
      <c r="V393" s="17"/>
      <c r="W393" s="17"/>
    </row>
    <row r="394" spans="1:23" ht="1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9"/>
      <c r="T394" s="20"/>
      <c r="U394" s="17"/>
      <c r="V394" s="17"/>
      <c r="W394" s="17"/>
    </row>
    <row r="395" spans="1:23" ht="15" x14ac:dyDescent="0.25">
      <c r="A395" s="17"/>
      <c r="B395" s="19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9"/>
      <c r="T395" s="20"/>
      <c r="U395" s="17"/>
      <c r="V395" s="17"/>
      <c r="W395" s="17"/>
    </row>
    <row r="396" spans="1:23" ht="1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9"/>
      <c r="T396" s="20"/>
      <c r="U396" s="17"/>
    </row>
    <row r="397" spans="1:23" ht="1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9"/>
      <c r="T397" s="20"/>
      <c r="U397" s="17"/>
    </row>
    <row r="398" spans="1:23" ht="1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9"/>
      <c r="T398" s="20"/>
      <c r="U398" s="17"/>
    </row>
    <row r="399" spans="1:23" ht="1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9"/>
      <c r="T399" s="20"/>
      <c r="U399" s="17"/>
    </row>
    <row r="400" spans="1:23" ht="1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9"/>
      <c r="T400" s="20"/>
      <c r="U400" s="17"/>
    </row>
    <row r="401" spans="1:21" ht="15" x14ac:dyDescent="0.25">
      <c r="A401" s="17"/>
      <c r="B401" s="19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9"/>
      <c r="T401" s="20"/>
      <c r="U401" s="17"/>
    </row>
    <row r="402" spans="1:21" ht="1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9"/>
      <c r="T402" s="20"/>
      <c r="U402" s="17"/>
    </row>
    <row r="403" spans="1:21" ht="15" x14ac:dyDescent="0.25">
      <c r="A403" s="17"/>
      <c r="B403" s="19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9"/>
      <c r="T403" s="20"/>
      <c r="U403" s="17"/>
    </row>
    <row r="404" spans="1:21" ht="15" x14ac:dyDescent="0.25">
      <c r="A404" s="17"/>
      <c r="B404" s="19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9"/>
      <c r="T404" s="20"/>
      <c r="U404" s="17"/>
    </row>
    <row r="405" spans="1:21" ht="1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9"/>
      <c r="T405" s="20"/>
      <c r="U405" s="17"/>
    </row>
    <row r="406" spans="1:21" ht="1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9"/>
      <c r="T406" s="20"/>
      <c r="U406" s="17"/>
    </row>
    <row r="407" spans="1:21" ht="1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9"/>
      <c r="T407" s="20"/>
      <c r="U407" s="17"/>
    </row>
    <row r="408" spans="1:21" ht="1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9"/>
      <c r="T408" s="20"/>
      <c r="U408" s="17"/>
    </row>
    <row r="409" spans="1:21" ht="1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9"/>
      <c r="T409" s="20"/>
      <c r="U409" s="17"/>
    </row>
    <row r="410" spans="1:21" ht="1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9"/>
      <c r="T410" s="20"/>
      <c r="U410" s="17"/>
    </row>
    <row r="411" spans="1:21" ht="1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9"/>
      <c r="T411" s="20"/>
      <c r="U411" s="17"/>
    </row>
    <row r="412" spans="1:21" ht="15" x14ac:dyDescent="0.25">
      <c r="A412" s="17"/>
      <c r="B412" s="19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9"/>
      <c r="T412" s="20"/>
      <c r="U412" s="17"/>
    </row>
    <row r="413" spans="1:21" ht="1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9"/>
      <c r="T413" s="20"/>
      <c r="U413" s="17"/>
    </row>
    <row r="414" spans="1:21" ht="1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9"/>
      <c r="T414" s="20"/>
      <c r="U414" s="17"/>
    </row>
    <row r="415" spans="1:21" ht="1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9"/>
      <c r="T415" s="20"/>
      <c r="U415" s="17"/>
    </row>
    <row r="416" spans="1:21" ht="1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9"/>
      <c r="T416" s="20"/>
      <c r="U416" s="17"/>
    </row>
    <row r="417" spans="1:21" ht="1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9"/>
      <c r="T417" s="20"/>
      <c r="U417" s="17"/>
    </row>
    <row r="418" spans="1:21" ht="1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9"/>
      <c r="T418" s="20"/>
      <c r="U418" s="17"/>
    </row>
    <row r="419" spans="1:21" ht="1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9"/>
      <c r="T419" s="20"/>
      <c r="U419" s="17"/>
    </row>
    <row r="420" spans="1:21" ht="1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9"/>
      <c r="T420" s="20"/>
      <c r="U420" s="17"/>
    </row>
    <row r="421" spans="1:21" ht="1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9"/>
      <c r="T421" s="20"/>
      <c r="U421" s="17"/>
    </row>
    <row r="422" spans="1:21" ht="1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9"/>
      <c r="T422" s="20"/>
      <c r="U422" s="17"/>
    </row>
    <row r="423" spans="1:21" ht="1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9"/>
      <c r="T423" s="20"/>
      <c r="U423" s="17"/>
    </row>
    <row r="424" spans="1:21" ht="1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9"/>
      <c r="T424" s="20"/>
      <c r="U424" s="17"/>
    </row>
    <row r="425" spans="1:21" ht="1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9"/>
      <c r="T425" s="20"/>
      <c r="U425" s="17"/>
    </row>
    <row r="426" spans="1:21" ht="1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9"/>
      <c r="T426" s="20"/>
      <c r="U426" s="17"/>
    </row>
    <row r="427" spans="1:21" ht="1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9"/>
      <c r="T427" s="20"/>
      <c r="U427" s="17"/>
    </row>
    <row r="428" spans="1:21" ht="1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9"/>
      <c r="T428" s="20"/>
      <c r="U428" s="17"/>
    </row>
    <row r="429" spans="1:21" ht="1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9"/>
      <c r="T429" s="20"/>
      <c r="U429" s="17"/>
    </row>
    <row r="430" spans="1:21" ht="1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9"/>
      <c r="T430" s="20"/>
      <c r="U430" s="17"/>
    </row>
    <row r="431" spans="1:21" ht="1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9"/>
      <c r="T431" s="20"/>
      <c r="U431" s="17"/>
    </row>
    <row r="432" spans="1:21" ht="15" x14ac:dyDescent="0.25">
      <c r="A432" s="17"/>
      <c r="B432" s="19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9"/>
      <c r="T432" s="20"/>
      <c r="U432" s="17"/>
    </row>
    <row r="433" spans="1:21" ht="15" x14ac:dyDescent="0.25">
      <c r="A433" s="17"/>
      <c r="B433" s="19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9"/>
      <c r="T433" s="20"/>
      <c r="U433" s="17"/>
    </row>
    <row r="434" spans="1:21" ht="1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9"/>
      <c r="T434" s="20"/>
      <c r="U434" s="17"/>
    </row>
    <row r="435" spans="1:21" ht="1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9"/>
      <c r="T435" s="20"/>
      <c r="U435" s="17"/>
    </row>
    <row r="436" spans="1:21" ht="1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9"/>
      <c r="T436" s="20"/>
      <c r="U436" s="17"/>
    </row>
    <row r="437" spans="1:21" ht="1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9"/>
      <c r="T437" s="20"/>
      <c r="U437" s="17"/>
    </row>
    <row r="438" spans="1:21" ht="1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9"/>
      <c r="T438" s="20"/>
      <c r="U438" s="17"/>
    </row>
    <row r="439" spans="1:21" ht="1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9"/>
      <c r="T439" s="20"/>
      <c r="U439" s="17"/>
    </row>
    <row r="440" spans="1:21" ht="1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9"/>
      <c r="T440" s="20"/>
      <c r="U440" s="17"/>
    </row>
    <row r="441" spans="1:21" ht="1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9"/>
      <c r="T441" s="20"/>
      <c r="U441" s="17"/>
    </row>
    <row r="442" spans="1:21" ht="1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9"/>
      <c r="T442" s="20"/>
      <c r="U442" s="17"/>
    </row>
    <row r="443" spans="1:21" ht="1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9"/>
      <c r="T443" s="20"/>
      <c r="U443" s="17"/>
    </row>
    <row r="444" spans="1:21" ht="1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9"/>
      <c r="T444" s="20"/>
      <c r="U444" s="17"/>
    </row>
    <row r="445" spans="1:21" ht="1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9"/>
      <c r="T445" s="20"/>
      <c r="U445" s="17"/>
    </row>
    <row r="446" spans="1:21" ht="1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9"/>
      <c r="T446" s="20"/>
      <c r="U446" s="17"/>
    </row>
    <row r="447" spans="1:21" ht="1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9"/>
      <c r="T447" s="20"/>
      <c r="U447" s="17"/>
    </row>
    <row r="448" spans="1:21" ht="1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9"/>
      <c r="T448" s="20"/>
      <c r="U448" s="17"/>
    </row>
    <row r="449" spans="1:21" ht="1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9"/>
      <c r="T449" s="20"/>
      <c r="U449" s="17"/>
    </row>
    <row r="450" spans="1:21" ht="1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9"/>
      <c r="T450" s="20"/>
      <c r="U450" s="17"/>
    </row>
    <row r="451" spans="1:21" ht="1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9"/>
      <c r="T451" s="20"/>
      <c r="U451" s="17"/>
    </row>
    <row r="452" spans="1:21" ht="15" x14ac:dyDescent="0.25">
      <c r="A452" s="17"/>
      <c r="B452" s="19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9"/>
      <c r="T452" s="20"/>
      <c r="U452" s="17"/>
    </row>
    <row r="453" spans="1:21" ht="15" x14ac:dyDescent="0.25">
      <c r="A453" s="17"/>
      <c r="B453" s="19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9"/>
      <c r="T453" s="20"/>
      <c r="U453" s="17"/>
    </row>
    <row r="454" spans="1:21" ht="15" x14ac:dyDescent="0.25">
      <c r="A454" s="17"/>
      <c r="B454" s="19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9"/>
      <c r="T454" s="20"/>
      <c r="U454" s="17"/>
    </row>
    <row r="455" spans="1:21" ht="1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9"/>
      <c r="T455" s="20"/>
      <c r="U455" s="17"/>
    </row>
    <row r="456" spans="1:21" ht="1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9"/>
      <c r="T456" s="20"/>
      <c r="U456" s="17"/>
    </row>
    <row r="457" spans="1:21" ht="1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9"/>
      <c r="T457" s="20"/>
      <c r="U457" s="17"/>
    </row>
    <row r="458" spans="1:21" ht="1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9"/>
      <c r="T458" s="20"/>
      <c r="U458" s="17"/>
    </row>
    <row r="459" spans="1:21" ht="1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9"/>
      <c r="T459" s="20"/>
      <c r="U459" s="17"/>
    </row>
    <row r="460" spans="1:21" ht="1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9"/>
      <c r="T460" s="20"/>
      <c r="U460" s="17"/>
    </row>
    <row r="472" spans="1:21" ht="1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9"/>
      <c r="T472" s="20"/>
      <c r="U472" s="17"/>
    </row>
    <row r="473" spans="1:21" ht="1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9"/>
      <c r="T473" s="17"/>
      <c r="U473" s="17"/>
    </row>
    <row r="474" spans="1:21" ht="1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9"/>
      <c r="T474" s="17"/>
      <c r="U474" s="17"/>
    </row>
  </sheetData>
  <mergeCells count="51">
    <mergeCell ref="B373:U373"/>
    <mergeCell ref="A13:A14"/>
    <mergeCell ref="B374:U374"/>
    <mergeCell ref="G13:I13"/>
    <mergeCell ref="J13:L13"/>
    <mergeCell ref="M13:O13"/>
    <mergeCell ref="P13:R13"/>
    <mergeCell ref="S13:S14"/>
    <mergeCell ref="T13:T14"/>
    <mergeCell ref="B13:B14"/>
    <mergeCell ref="C13:C14"/>
    <mergeCell ref="D13:D14"/>
    <mergeCell ref="E13:E14"/>
    <mergeCell ref="F13:F14"/>
    <mergeCell ref="U13:U14"/>
    <mergeCell ref="A370:U370"/>
    <mergeCell ref="B371:U371"/>
    <mergeCell ref="B372:U372"/>
    <mergeCell ref="A10:J12"/>
    <mergeCell ref="K10:R10"/>
    <mergeCell ref="S10:T10"/>
    <mergeCell ref="K11:R11"/>
    <mergeCell ref="S11:T11"/>
    <mergeCell ref="K12:R12"/>
    <mergeCell ref="S12:T12"/>
    <mergeCell ref="A8:B8"/>
    <mergeCell ref="C8:D8"/>
    <mergeCell ref="F8:J8"/>
    <mergeCell ref="K8:R8"/>
    <mergeCell ref="S8:T8"/>
    <mergeCell ref="A9:B9"/>
    <mergeCell ref="C9:D9"/>
    <mergeCell ref="F9:J9"/>
    <mergeCell ref="K9:R9"/>
    <mergeCell ref="S9:T9"/>
    <mergeCell ref="A5:D6"/>
    <mergeCell ref="E5:J6"/>
    <mergeCell ref="K5:S5"/>
    <mergeCell ref="T5:U5"/>
    <mergeCell ref="K6:U6"/>
    <mergeCell ref="A7:B7"/>
    <mergeCell ref="C7:D7"/>
    <mergeCell ref="F7:J7"/>
    <mergeCell ref="K7:R7"/>
    <mergeCell ref="S7:T7"/>
    <mergeCell ref="A1:U1"/>
    <mergeCell ref="A2:U2"/>
    <mergeCell ref="A3:U3"/>
    <mergeCell ref="A4:D4"/>
    <mergeCell ref="E4:J4"/>
    <mergeCell ref="K4:U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5"/>
  <sheetViews>
    <sheetView zoomScale="90" zoomScaleNormal="90" workbookViewId="0">
      <selection activeCell="B15" sqref="B1:B1048576"/>
    </sheetView>
  </sheetViews>
  <sheetFormatPr defaultRowHeight="20.25" customHeight="1" x14ac:dyDescent="0.25"/>
  <cols>
    <col min="1" max="1" width="5.85546875" style="14" customWidth="1"/>
    <col min="2" max="2" width="36" style="14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568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275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/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>
        <v>6641226428</v>
      </c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567</v>
      </c>
      <c r="L12" s="185"/>
      <c r="M12" s="185"/>
      <c r="N12" s="185"/>
      <c r="O12" s="185"/>
      <c r="P12" s="185"/>
      <c r="Q12" s="185"/>
      <c r="R12" s="184"/>
      <c r="S12" s="183">
        <v>9827519797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198" t="s">
        <v>459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199"/>
      <c r="T14" s="199"/>
      <c r="U14" s="199"/>
      <c r="Y14" s="15"/>
      <c r="Z14" s="15"/>
    </row>
    <row r="15" spans="1:26" s="90" customFormat="1" ht="30" x14ac:dyDescent="0.25">
      <c r="A15" s="38">
        <v>106</v>
      </c>
      <c r="B15" s="82" t="s">
        <v>468</v>
      </c>
      <c r="C15" s="83" t="s">
        <v>368</v>
      </c>
      <c r="D15" s="83"/>
      <c r="E15" s="83"/>
      <c r="F15" s="8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3"/>
      <c r="T15" s="116">
        <v>44757</v>
      </c>
      <c r="U15" s="116" t="s">
        <v>548</v>
      </c>
    </row>
    <row r="16" spans="1:26" s="90" customFormat="1" ht="23.25" x14ac:dyDescent="0.25">
      <c r="A16" s="108">
        <v>107</v>
      </c>
      <c r="B16" s="92" t="s">
        <v>215</v>
      </c>
      <c r="C16" s="93"/>
      <c r="D16" s="93"/>
      <c r="E16" s="93"/>
      <c r="F16" s="93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93"/>
      <c r="T16" s="110">
        <v>44758</v>
      </c>
      <c r="U16" s="110" t="s">
        <v>549</v>
      </c>
    </row>
    <row r="17" spans="1:21" s="90" customFormat="1" ht="23.25" x14ac:dyDescent="0.25">
      <c r="A17" s="94">
        <v>108</v>
      </c>
      <c r="B17" s="95" t="s">
        <v>550</v>
      </c>
      <c r="C17" s="105"/>
      <c r="D17" s="105"/>
      <c r="E17" s="105"/>
      <c r="F17" s="105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5"/>
      <c r="T17" s="104">
        <v>44759</v>
      </c>
      <c r="U17" s="104" t="s">
        <v>550</v>
      </c>
    </row>
    <row r="18" spans="1:21" s="90" customFormat="1" ht="15" x14ac:dyDescent="0.25">
      <c r="A18" s="102">
        <v>113</v>
      </c>
      <c r="T18" s="101">
        <v>44764</v>
      </c>
      <c r="U18" s="101" t="s">
        <v>548</v>
      </c>
    </row>
    <row r="19" spans="1:21" s="90" customFormat="1" ht="23.25" x14ac:dyDescent="0.25">
      <c r="A19" s="108">
        <v>114</v>
      </c>
      <c r="B19" s="92" t="s">
        <v>215</v>
      </c>
      <c r="C19" s="93"/>
      <c r="D19" s="93"/>
      <c r="E19" s="93"/>
      <c r="F19" s="93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93"/>
      <c r="T19" s="110">
        <v>44765</v>
      </c>
      <c r="U19" s="110" t="s">
        <v>549</v>
      </c>
    </row>
    <row r="20" spans="1:21" s="90" customFormat="1" ht="23.25" x14ac:dyDescent="0.25">
      <c r="A20" s="94">
        <v>115</v>
      </c>
      <c r="B20" s="95" t="s">
        <v>550</v>
      </c>
      <c r="C20" s="105"/>
      <c r="D20" s="105"/>
      <c r="E20" s="105"/>
      <c r="F20" s="105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5"/>
      <c r="T20" s="104">
        <v>44766</v>
      </c>
      <c r="U20" s="104" t="s">
        <v>550</v>
      </c>
    </row>
    <row r="21" spans="1:21" s="90" customFormat="1" ht="15" x14ac:dyDescent="0.25">
      <c r="A21" s="102">
        <v>116</v>
      </c>
      <c r="T21" s="101">
        <v>44767</v>
      </c>
      <c r="U21" s="101" t="s">
        <v>551</v>
      </c>
    </row>
    <row r="22" spans="1:21" s="90" customFormat="1" ht="15" x14ac:dyDescent="0.25">
      <c r="A22" s="102">
        <v>119</v>
      </c>
      <c r="T22" s="101">
        <v>44770</v>
      </c>
      <c r="U22" s="101" t="s">
        <v>547</v>
      </c>
    </row>
    <row r="23" spans="1:21" s="90" customFormat="1" ht="23.25" x14ac:dyDescent="0.25">
      <c r="A23" s="58">
        <v>120</v>
      </c>
      <c r="B23" s="75" t="s">
        <v>381</v>
      </c>
      <c r="C23" s="76"/>
      <c r="D23" s="76"/>
      <c r="E23" s="76"/>
      <c r="F23" s="76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6"/>
      <c r="T23" s="113">
        <v>44771</v>
      </c>
      <c r="U23" s="113" t="s">
        <v>548</v>
      </c>
    </row>
    <row r="24" spans="1:21" s="90" customFormat="1" ht="23.25" x14ac:dyDescent="0.25">
      <c r="A24" s="108">
        <v>121</v>
      </c>
      <c r="B24" s="92" t="s">
        <v>215</v>
      </c>
      <c r="C24" s="93"/>
      <c r="D24" s="93"/>
      <c r="E24" s="93"/>
      <c r="F24" s="93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93"/>
      <c r="T24" s="110">
        <v>44772</v>
      </c>
      <c r="U24" s="110" t="s">
        <v>549</v>
      </c>
    </row>
    <row r="25" spans="1:21" s="90" customFormat="1" ht="23.25" x14ac:dyDescent="0.25">
      <c r="A25" s="94">
        <v>122</v>
      </c>
      <c r="B25" s="95" t="s">
        <v>550</v>
      </c>
      <c r="C25" s="105"/>
      <c r="D25" s="105"/>
      <c r="E25" s="105"/>
      <c r="F25" s="105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5"/>
      <c r="T25" s="104">
        <v>44773</v>
      </c>
      <c r="U25" s="104" t="s">
        <v>550</v>
      </c>
    </row>
    <row r="26" spans="1:21" s="90" customFormat="1" ht="15" x14ac:dyDescent="0.25">
      <c r="A26" s="102">
        <v>123</v>
      </c>
      <c r="T26" s="101">
        <v>44774</v>
      </c>
      <c r="U26" s="101" t="s">
        <v>551</v>
      </c>
    </row>
    <row r="27" spans="1:21" s="90" customFormat="1" ht="15" x14ac:dyDescent="0.25">
      <c r="A27" s="102">
        <v>124</v>
      </c>
      <c r="T27" s="101">
        <v>44775</v>
      </c>
      <c r="U27" s="101" t="s">
        <v>552</v>
      </c>
    </row>
    <row r="28" spans="1:21" s="90" customFormat="1" ht="15" x14ac:dyDescent="0.25">
      <c r="A28" s="102">
        <v>125</v>
      </c>
      <c r="T28" s="101">
        <v>44776</v>
      </c>
      <c r="U28" s="101" t="s">
        <v>553</v>
      </c>
    </row>
    <row r="29" spans="1:21" s="90" customFormat="1" ht="15" x14ac:dyDescent="0.25">
      <c r="A29" s="102">
        <v>126</v>
      </c>
      <c r="T29" s="101">
        <v>44777</v>
      </c>
      <c r="U29" s="101" t="s">
        <v>547</v>
      </c>
    </row>
    <row r="30" spans="1:21" s="90" customFormat="1" ht="15" x14ac:dyDescent="0.25">
      <c r="A30" s="102">
        <v>127</v>
      </c>
      <c r="T30" s="101">
        <v>44778</v>
      </c>
      <c r="U30" s="101" t="s">
        <v>548</v>
      </c>
    </row>
    <row r="31" spans="1:21" s="90" customFormat="1" ht="23.25" x14ac:dyDescent="0.25">
      <c r="A31" s="108">
        <v>128</v>
      </c>
      <c r="B31" s="92" t="s">
        <v>215</v>
      </c>
      <c r="C31" s="93"/>
      <c r="D31" s="93"/>
      <c r="E31" s="93"/>
      <c r="F31" s="93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93"/>
      <c r="T31" s="110">
        <v>44779</v>
      </c>
      <c r="U31" s="110" t="s">
        <v>549</v>
      </c>
    </row>
    <row r="32" spans="1:21" s="90" customFormat="1" ht="23.25" x14ac:dyDescent="0.25">
      <c r="A32" s="94">
        <v>129</v>
      </c>
      <c r="B32" s="95" t="s">
        <v>550</v>
      </c>
      <c r="C32" s="105"/>
      <c r="D32" s="105"/>
      <c r="E32" s="105"/>
      <c r="F32" s="105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5"/>
      <c r="T32" s="104">
        <v>44780</v>
      </c>
      <c r="U32" s="104" t="s">
        <v>550</v>
      </c>
    </row>
    <row r="33" spans="1:21" s="90" customFormat="1" ht="15" x14ac:dyDescent="0.25">
      <c r="A33" s="102">
        <v>130</v>
      </c>
      <c r="T33" s="101">
        <v>44781</v>
      </c>
      <c r="U33" s="101" t="s">
        <v>551</v>
      </c>
    </row>
    <row r="34" spans="1:21" s="90" customFormat="1" ht="23.25" x14ac:dyDescent="0.25">
      <c r="A34" s="94">
        <v>131</v>
      </c>
      <c r="B34" s="95" t="s">
        <v>555</v>
      </c>
      <c r="C34" s="105"/>
      <c r="D34" s="105"/>
      <c r="E34" s="105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5"/>
      <c r="T34" s="104">
        <v>44782</v>
      </c>
      <c r="U34" s="104" t="s">
        <v>552</v>
      </c>
    </row>
    <row r="35" spans="1:21" s="90" customFormat="1" ht="15" x14ac:dyDescent="0.25">
      <c r="A35" s="102">
        <v>132</v>
      </c>
      <c r="T35" s="101">
        <v>44783</v>
      </c>
      <c r="U35" s="101" t="s">
        <v>553</v>
      </c>
    </row>
    <row r="36" spans="1:21" s="90" customFormat="1" ht="15" x14ac:dyDescent="0.25">
      <c r="A36" s="102">
        <v>133</v>
      </c>
      <c r="T36" s="101">
        <v>44784</v>
      </c>
      <c r="U36" s="101" t="s">
        <v>547</v>
      </c>
    </row>
    <row r="37" spans="1:21" s="90" customFormat="1" ht="23.25" x14ac:dyDescent="0.25">
      <c r="A37" s="94">
        <v>134</v>
      </c>
      <c r="B37" s="95" t="s">
        <v>559</v>
      </c>
      <c r="C37" s="105"/>
      <c r="D37" s="105"/>
      <c r="E37" s="105"/>
      <c r="F37" s="105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5"/>
      <c r="T37" s="104">
        <v>44785</v>
      </c>
      <c r="U37" s="104" t="s">
        <v>548</v>
      </c>
    </row>
    <row r="38" spans="1:21" s="90" customFormat="1" ht="23.25" x14ac:dyDescent="0.25">
      <c r="A38" s="108">
        <v>135</v>
      </c>
      <c r="B38" s="92" t="s">
        <v>215</v>
      </c>
      <c r="C38" s="93"/>
      <c r="D38" s="93"/>
      <c r="E38" s="93"/>
      <c r="F38" s="93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93"/>
      <c r="T38" s="110">
        <v>44786</v>
      </c>
      <c r="U38" s="110" t="s">
        <v>549</v>
      </c>
    </row>
    <row r="39" spans="1:21" s="90" customFormat="1" ht="23.25" x14ac:dyDescent="0.25">
      <c r="A39" s="94">
        <v>136</v>
      </c>
      <c r="B39" s="95" t="s">
        <v>550</v>
      </c>
      <c r="C39" s="105"/>
      <c r="D39" s="105"/>
      <c r="E39" s="105"/>
      <c r="F39" s="105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5"/>
      <c r="T39" s="104">
        <v>44787</v>
      </c>
      <c r="U39" s="104" t="s">
        <v>550</v>
      </c>
    </row>
    <row r="40" spans="1:21" s="90" customFormat="1" ht="23.25" x14ac:dyDescent="0.25">
      <c r="A40" s="94">
        <v>137</v>
      </c>
      <c r="B40" s="95" t="s">
        <v>560</v>
      </c>
      <c r="C40" s="105"/>
      <c r="D40" s="105"/>
      <c r="E40" s="105"/>
      <c r="F40" s="105"/>
      <c r="G40" s="106"/>
      <c r="H40" s="106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4">
        <v>44788</v>
      </c>
      <c r="U40" s="104" t="s">
        <v>551</v>
      </c>
    </row>
    <row r="41" spans="1:21" s="90" customFormat="1" ht="15" x14ac:dyDescent="0.25">
      <c r="A41" s="102">
        <v>138</v>
      </c>
      <c r="T41" s="101">
        <v>44789</v>
      </c>
      <c r="U41" s="101" t="s">
        <v>552</v>
      </c>
    </row>
    <row r="42" spans="1:21" s="90" customFormat="1" ht="15" x14ac:dyDescent="0.25">
      <c r="A42" s="102">
        <v>139</v>
      </c>
      <c r="T42" s="101">
        <v>44790</v>
      </c>
      <c r="U42" s="101" t="s">
        <v>553</v>
      </c>
    </row>
    <row r="43" spans="1:21" s="90" customFormat="1" ht="15" x14ac:dyDescent="0.25">
      <c r="A43" s="102">
        <v>140</v>
      </c>
      <c r="T43" s="101">
        <v>44791</v>
      </c>
      <c r="U43" s="101" t="s">
        <v>547</v>
      </c>
    </row>
    <row r="44" spans="1:21" s="90" customFormat="1" ht="15" x14ac:dyDescent="0.25">
      <c r="A44" s="102">
        <v>141</v>
      </c>
      <c r="T44" s="101">
        <v>44792</v>
      </c>
      <c r="U44" s="101" t="s">
        <v>548</v>
      </c>
    </row>
    <row r="45" spans="1:21" s="90" customFormat="1" ht="23.25" x14ac:dyDescent="0.25">
      <c r="A45" s="108">
        <v>142</v>
      </c>
      <c r="B45" s="92" t="s">
        <v>215</v>
      </c>
      <c r="C45" s="93"/>
      <c r="D45" s="93"/>
      <c r="E45" s="93"/>
      <c r="F45" s="93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11"/>
      <c r="T45" s="110">
        <v>44793</v>
      </c>
      <c r="U45" s="110" t="s">
        <v>549</v>
      </c>
    </row>
    <row r="46" spans="1:21" s="90" customFormat="1" ht="23.25" x14ac:dyDescent="0.25">
      <c r="A46" s="94">
        <v>143</v>
      </c>
      <c r="B46" s="95" t="s">
        <v>550</v>
      </c>
      <c r="C46" s="105"/>
      <c r="D46" s="105"/>
      <c r="E46" s="105"/>
      <c r="F46" s="105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5"/>
      <c r="T46" s="104">
        <v>44794</v>
      </c>
      <c r="U46" s="104" t="s">
        <v>550</v>
      </c>
    </row>
    <row r="47" spans="1:21" s="90" customFormat="1" ht="15" x14ac:dyDescent="0.25">
      <c r="A47" s="102">
        <v>144</v>
      </c>
      <c r="S47" s="47"/>
      <c r="T47" s="101">
        <v>44795</v>
      </c>
      <c r="U47" s="101" t="s">
        <v>551</v>
      </c>
    </row>
    <row r="48" spans="1:21" s="90" customFormat="1" ht="15" x14ac:dyDescent="0.25">
      <c r="A48" s="102">
        <v>145</v>
      </c>
      <c r="T48" s="101">
        <v>44796</v>
      </c>
      <c r="U48" s="101" t="s">
        <v>552</v>
      </c>
    </row>
    <row r="49" spans="1:23" s="90" customFormat="1" ht="15" x14ac:dyDescent="0.25">
      <c r="A49" s="102">
        <v>146</v>
      </c>
      <c r="T49" s="101">
        <v>44797</v>
      </c>
      <c r="U49" s="101" t="s">
        <v>553</v>
      </c>
    </row>
    <row r="50" spans="1:23" s="90" customFormat="1" ht="15" x14ac:dyDescent="0.25">
      <c r="A50" s="102">
        <v>147</v>
      </c>
      <c r="T50" s="101">
        <v>44798</v>
      </c>
      <c r="U50" s="101" t="s">
        <v>547</v>
      </c>
    </row>
    <row r="51" spans="1:23" s="90" customFormat="1" ht="15" x14ac:dyDescent="0.25">
      <c r="A51" s="102">
        <v>148</v>
      </c>
      <c r="S51" s="47"/>
      <c r="T51" s="101">
        <v>44799</v>
      </c>
      <c r="U51" s="101" t="s">
        <v>548</v>
      </c>
    </row>
    <row r="52" spans="1:23" s="90" customFormat="1" ht="23.25" x14ac:dyDescent="0.25">
      <c r="A52" s="108">
        <v>149</v>
      </c>
      <c r="B52" s="92" t="s">
        <v>215</v>
      </c>
      <c r="C52" s="93"/>
      <c r="D52" s="93"/>
      <c r="E52" s="93"/>
      <c r="F52" s="93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93"/>
      <c r="T52" s="110">
        <v>44800</v>
      </c>
      <c r="U52" s="110" t="s">
        <v>549</v>
      </c>
    </row>
    <row r="53" spans="1:23" s="90" customFormat="1" ht="23.25" x14ac:dyDescent="0.25">
      <c r="A53" s="94">
        <v>150</v>
      </c>
      <c r="B53" s="95" t="s">
        <v>550</v>
      </c>
      <c r="C53" s="94"/>
      <c r="D53" s="94"/>
      <c r="E53" s="94"/>
      <c r="F53" s="94"/>
      <c r="G53" s="94"/>
      <c r="H53" s="94"/>
      <c r="I53" s="106"/>
      <c r="J53" s="94"/>
      <c r="K53" s="94"/>
      <c r="L53" s="106"/>
      <c r="M53" s="94"/>
      <c r="N53" s="94"/>
      <c r="O53" s="106"/>
      <c r="P53" s="106"/>
      <c r="Q53" s="106"/>
      <c r="R53" s="106"/>
      <c r="S53" s="94"/>
      <c r="T53" s="104">
        <v>44801</v>
      </c>
      <c r="U53" s="104" t="s">
        <v>550</v>
      </c>
    </row>
    <row r="54" spans="1:23" s="90" customFormat="1" ht="15" x14ac:dyDescent="0.25">
      <c r="A54" s="102">
        <v>151</v>
      </c>
      <c r="B54" s="47"/>
      <c r="C54" s="47"/>
      <c r="D54" s="47"/>
      <c r="E54" s="47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7"/>
      <c r="T54" s="101">
        <v>44802</v>
      </c>
      <c r="U54" s="101" t="s">
        <v>551</v>
      </c>
    </row>
    <row r="55" spans="1:23" s="90" customFormat="1" ht="23.25" x14ac:dyDescent="0.25">
      <c r="A55" s="58">
        <v>152</v>
      </c>
      <c r="B55" s="75" t="s">
        <v>381</v>
      </c>
      <c r="C55" s="76"/>
      <c r="D55" s="76"/>
      <c r="E55" s="76"/>
      <c r="F55" s="76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112"/>
      <c r="T55" s="113">
        <v>44803</v>
      </c>
      <c r="U55" s="113" t="s">
        <v>552</v>
      </c>
      <c r="V55" s="91"/>
      <c r="W55" s="91"/>
    </row>
    <row r="56" spans="1:23" s="90" customFormat="1" ht="23.25" x14ac:dyDescent="0.25">
      <c r="A56" s="94">
        <v>153</v>
      </c>
      <c r="B56" s="95" t="s">
        <v>556</v>
      </c>
      <c r="C56" s="105"/>
      <c r="D56" s="105"/>
      <c r="E56" s="105"/>
      <c r="F56" s="105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5"/>
      <c r="T56" s="104">
        <v>44804</v>
      </c>
      <c r="U56" s="104" t="s">
        <v>553</v>
      </c>
      <c r="V56" s="91"/>
      <c r="W56" s="91"/>
    </row>
    <row r="57" spans="1:23" s="90" customFormat="1" ht="23.25" x14ac:dyDescent="0.25">
      <c r="A57" s="94">
        <v>154</v>
      </c>
      <c r="B57" s="95" t="s">
        <v>364</v>
      </c>
      <c r="C57" s="105"/>
      <c r="D57" s="105"/>
      <c r="E57" s="105"/>
      <c r="F57" s="105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5"/>
      <c r="T57" s="104">
        <v>44805</v>
      </c>
      <c r="U57" s="104" t="s">
        <v>547</v>
      </c>
      <c r="V57" s="91"/>
      <c r="W57" s="91"/>
    </row>
    <row r="58" spans="1:23" s="90" customFormat="1" ht="15" x14ac:dyDescent="0.25">
      <c r="A58" s="102">
        <v>155</v>
      </c>
      <c r="T58" s="101">
        <v>44806</v>
      </c>
      <c r="U58" s="101" t="s">
        <v>548</v>
      </c>
      <c r="V58" s="91"/>
      <c r="W58" s="91"/>
    </row>
    <row r="59" spans="1:23" s="90" customFormat="1" ht="23.25" x14ac:dyDescent="0.25">
      <c r="A59" s="108">
        <v>156</v>
      </c>
      <c r="B59" s="92" t="s">
        <v>215</v>
      </c>
      <c r="C59" s="93"/>
      <c r="D59" s="93"/>
      <c r="E59" s="93"/>
      <c r="F59" s="93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93"/>
      <c r="T59" s="110">
        <v>44807</v>
      </c>
      <c r="U59" s="110" t="s">
        <v>549</v>
      </c>
      <c r="V59" s="91"/>
      <c r="W59" s="91"/>
    </row>
    <row r="60" spans="1:23" s="90" customFormat="1" ht="23.25" x14ac:dyDescent="0.25">
      <c r="A60" s="94">
        <v>157</v>
      </c>
      <c r="B60" s="95" t="s">
        <v>550</v>
      </c>
      <c r="C60" s="105"/>
      <c r="D60" s="105"/>
      <c r="E60" s="105"/>
      <c r="F60" s="10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5"/>
      <c r="T60" s="104">
        <v>44808</v>
      </c>
      <c r="U60" s="104" t="s">
        <v>550</v>
      </c>
      <c r="V60" s="91"/>
      <c r="W60" s="91"/>
    </row>
    <row r="61" spans="1:23" s="90" customFormat="1" ht="15" x14ac:dyDescent="0.25">
      <c r="A61" s="102">
        <v>158</v>
      </c>
      <c r="T61" s="101">
        <v>44809</v>
      </c>
      <c r="U61" s="101" t="s">
        <v>551</v>
      </c>
      <c r="V61" s="91"/>
      <c r="W61" s="91"/>
    </row>
    <row r="62" spans="1:23" s="90" customFormat="1" ht="15" x14ac:dyDescent="0.25">
      <c r="A62" s="102">
        <v>159</v>
      </c>
      <c r="T62" s="101">
        <v>44810</v>
      </c>
      <c r="U62" s="101" t="s">
        <v>552</v>
      </c>
      <c r="V62" s="91"/>
      <c r="W62" s="91"/>
    </row>
    <row r="63" spans="1:23" s="90" customFormat="1" ht="15" x14ac:dyDescent="0.25">
      <c r="A63" s="102">
        <v>160</v>
      </c>
      <c r="T63" s="101">
        <v>44811</v>
      </c>
      <c r="U63" s="101" t="s">
        <v>553</v>
      </c>
      <c r="V63" s="91"/>
      <c r="W63" s="91"/>
    </row>
    <row r="64" spans="1:23" s="90" customFormat="1" ht="15" x14ac:dyDescent="0.25">
      <c r="A64" s="102">
        <v>161</v>
      </c>
      <c r="T64" s="101">
        <v>44812</v>
      </c>
      <c r="U64" s="101" t="s">
        <v>547</v>
      </c>
      <c r="V64" s="91"/>
      <c r="W64" s="91"/>
    </row>
    <row r="65" spans="1:23" s="90" customFormat="1" ht="15" x14ac:dyDescent="0.25">
      <c r="A65" s="102">
        <v>162</v>
      </c>
      <c r="T65" s="101">
        <v>44813</v>
      </c>
      <c r="U65" s="101" t="s">
        <v>548</v>
      </c>
      <c r="V65" s="91"/>
      <c r="W65" s="91"/>
    </row>
    <row r="66" spans="1:23" s="90" customFormat="1" ht="23.25" x14ac:dyDescent="0.25">
      <c r="A66" s="108">
        <v>163</v>
      </c>
      <c r="B66" s="92" t="s">
        <v>215</v>
      </c>
      <c r="C66" s="93"/>
      <c r="D66" s="93"/>
      <c r="E66" s="93"/>
      <c r="F66" s="93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11"/>
      <c r="T66" s="110">
        <v>44814</v>
      </c>
      <c r="U66" s="110" t="s">
        <v>549</v>
      </c>
      <c r="V66" s="91"/>
      <c r="W66" s="91"/>
    </row>
    <row r="67" spans="1:23" s="90" customFormat="1" ht="23.25" x14ac:dyDescent="0.25">
      <c r="A67" s="94">
        <v>164</v>
      </c>
      <c r="B67" s="95" t="s">
        <v>550</v>
      </c>
      <c r="C67" s="105"/>
      <c r="D67" s="105"/>
      <c r="E67" s="105"/>
      <c r="F67" s="105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7"/>
      <c r="T67" s="104">
        <v>44815</v>
      </c>
      <c r="U67" s="104" t="s">
        <v>550</v>
      </c>
      <c r="V67" s="91"/>
      <c r="W67" s="91"/>
    </row>
    <row r="68" spans="1:23" s="90" customFormat="1" ht="15" x14ac:dyDescent="0.25">
      <c r="A68" s="102">
        <v>165</v>
      </c>
      <c r="T68" s="101">
        <v>44816</v>
      </c>
      <c r="U68" s="101" t="s">
        <v>551</v>
      </c>
      <c r="V68" s="91"/>
      <c r="W68" s="91"/>
    </row>
    <row r="69" spans="1:23" s="90" customFormat="1" ht="15" x14ac:dyDescent="0.25">
      <c r="A69" s="102">
        <v>166</v>
      </c>
      <c r="T69" s="101">
        <v>44817</v>
      </c>
      <c r="U69" s="101" t="s">
        <v>552</v>
      </c>
      <c r="V69" s="91"/>
      <c r="W69" s="91"/>
    </row>
    <row r="70" spans="1:23" s="90" customFormat="1" ht="15" x14ac:dyDescent="0.25">
      <c r="A70" s="102">
        <v>167</v>
      </c>
      <c r="T70" s="101">
        <v>44818</v>
      </c>
      <c r="U70" s="101" t="s">
        <v>553</v>
      </c>
      <c r="V70" s="91"/>
      <c r="W70" s="91"/>
    </row>
    <row r="71" spans="1:23" s="90" customFormat="1" ht="30" x14ac:dyDescent="0.25">
      <c r="A71" s="38">
        <v>168</v>
      </c>
      <c r="B71" s="82" t="s">
        <v>411</v>
      </c>
      <c r="C71" s="83" t="s">
        <v>368</v>
      </c>
      <c r="D71" s="83"/>
      <c r="E71" s="83"/>
      <c r="F71" s="83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3"/>
      <c r="T71" s="116">
        <v>44819</v>
      </c>
      <c r="U71" s="116" t="s">
        <v>547</v>
      </c>
      <c r="V71" s="91"/>
      <c r="W71" s="91"/>
    </row>
    <row r="72" spans="1:23" s="90" customFormat="1" ht="15" x14ac:dyDescent="0.25">
      <c r="A72" s="102">
        <v>169</v>
      </c>
      <c r="T72" s="101">
        <v>44820</v>
      </c>
      <c r="U72" s="101" t="s">
        <v>548</v>
      </c>
      <c r="V72" s="91"/>
      <c r="W72" s="91"/>
    </row>
    <row r="73" spans="1:23" s="90" customFormat="1" ht="23.25" x14ac:dyDescent="0.25">
      <c r="A73" s="108">
        <v>170</v>
      </c>
      <c r="B73" s="92" t="s">
        <v>215</v>
      </c>
      <c r="C73" s="93"/>
      <c r="D73" s="93"/>
      <c r="E73" s="93"/>
      <c r="F73" s="93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93"/>
      <c r="T73" s="110">
        <v>44821</v>
      </c>
      <c r="U73" s="110" t="s">
        <v>549</v>
      </c>
      <c r="V73" s="91"/>
      <c r="W73" s="91"/>
    </row>
    <row r="74" spans="1:23" s="90" customFormat="1" ht="23.25" x14ac:dyDescent="0.25">
      <c r="A74" s="94">
        <v>171</v>
      </c>
      <c r="B74" s="95" t="s">
        <v>550</v>
      </c>
      <c r="C74" s="105"/>
      <c r="D74" s="105"/>
      <c r="E74" s="105"/>
      <c r="F74" s="105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5"/>
      <c r="T74" s="104">
        <v>44822</v>
      </c>
      <c r="U74" s="104" t="s">
        <v>550</v>
      </c>
      <c r="V74" s="91"/>
      <c r="W74" s="91"/>
    </row>
    <row r="75" spans="1:23" s="90" customFormat="1" ht="15" x14ac:dyDescent="0.25">
      <c r="A75" s="102">
        <v>172</v>
      </c>
      <c r="T75" s="101">
        <v>44823</v>
      </c>
      <c r="U75" s="101" t="s">
        <v>551</v>
      </c>
      <c r="V75" s="91"/>
      <c r="W75" s="91"/>
    </row>
    <row r="76" spans="1:23" s="90" customFormat="1" ht="15" x14ac:dyDescent="0.25">
      <c r="A76" s="102">
        <v>173</v>
      </c>
      <c r="T76" s="101">
        <v>44824</v>
      </c>
      <c r="U76" s="101" t="s">
        <v>552</v>
      </c>
      <c r="V76" s="91"/>
      <c r="W76" s="91"/>
    </row>
    <row r="77" spans="1:23" s="90" customFormat="1" ht="15" x14ac:dyDescent="0.25">
      <c r="A77" s="102">
        <v>174</v>
      </c>
      <c r="T77" s="101">
        <v>44825</v>
      </c>
      <c r="U77" s="101" t="s">
        <v>553</v>
      </c>
      <c r="V77" s="91"/>
      <c r="W77" s="91"/>
    </row>
    <row r="78" spans="1:23" s="90" customFormat="1" ht="60" x14ac:dyDescent="0.25">
      <c r="A78" s="102">
        <v>175</v>
      </c>
      <c r="B78" s="68" t="s">
        <v>460</v>
      </c>
      <c r="C78" s="47" t="s">
        <v>42</v>
      </c>
      <c r="D78" s="47"/>
      <c r="E78" s="47"/>
      <c r="F78" s="47"/>
      <c r="G78" s="48">
        <v>10</v>
      </c>
      <c r="H78" s="48">
        <v>15</v>
      </c>
      <c r="I78" s="48">
        <f>G78+H78</f>
        <v>25</v>
      </c>
      <c r="J78" s="48">
        <v>11</v>
      </c>
      <c r="K78" s="48">
        <v>16</v>
      </c>
      <c r="L78" s="48">
        <f>J78+K78</f>
        <v>27</v>
      </c>
      <c r="M78" s="48"/>
      <c r="N78" s="48"/>
      <c r="O78" s="48">
        <f>M78+N78</f>
        <v>0</v>
      </c>
      <c r="P78" s="48">
        <f>G78+J78+M78</f>
        <v>21</v>
      </c>
      <c r="Q78" s="48">
        <f>H78+K78+N78</f>
        <v>31</v>
      </c>
      <c r="R78" s="48">
        <f>P78+Q78</f>
        <v>52</v>
      </c>
      <c r="S78" s="78" t="s">
        <v>479</v>
      </c>
      <c r="T78" s="101">
        <v>44826</v>
      </c>
      <c r="U78" s="101" t="s">
        <v>547</v>
      </c>
      <c r="V78" s="91"/>
      <c r="W78" s="91"/>
    </row>
    <row r="79" spans="1:23" s="90" customFormat="1" ht="30" x14ac:dyDescent="0.25">
      <c r="A79" s="102">
        <v>176</v>
      </c>
      <c r="B79" s="47" t="s">
        <v>333</v>
      </c>
      <c r="C79" s="47" t="s">
        <v>280</v>
      </c>
      <c r="D79" s="47"/>
      <c r="E79" s="47"/>
      <c r="F79" s="47"/>
      <c r="G79" s="48">
        <v>6</v>
      </c>
      <c r="H79" s="48">
        <v>3</v>
      </c>
      <c r="I79" s="48">
        <f>G79+H79</f>
        <v>9</v>
      </c>
      <c r="J79" s="48">
        <v>9</v>
      </c>
      <c r="K79" s="48">
        <v>4</v>
      </c>
      <c r="L79" s="48">
        <f>J79+K79</f>
        <v>13</v>
      </c>
      <c r="M79" s="48">
        <v>42</v>
      </c>
      <c r="N79" s="48">
        <v>32</v>
      </c>
      <c r="O79" s="48">
        <f>M79+N79</f>
        <v>74</v>
      </c>
      <c r="P79" s="48">
        <f>G79+J79+M79</f>
        <v>57</v>
      </c>
      <c r="Q79" s="48">
        <f>H79+K79+N79</f>
        <v>39</v>
      </c>
      <c r="R79" s="48">
        <f>P79+Q79</f>
        <v>96</v>
      </c>
      <c r="S79" s="47" t="s">
        <v>245</v>
      </c>
      <c r="T79" s="101">
        <v>44827</v>
      </c>
      <c r="U79" s="101" t="s">
        <v>548</v>
      </c>
      <c r="V79" s="91"/>
      <c r="W79" s="91"/>
    </row>
    <row r="80" spans="1:23" s="90" customFormat="1" ht="23.25" x14ac:dyDescent="0.25">
      <c r="A80" s="108">
        <v>177</v>
      </c>
      <c r="B80" s="92" t="s">
        <v>215</v>
      </c>
      <c r="C80" s="93"/>
      <c r="D80" s="93"/>
      <c r="E80" s="93"/>
      <c r="F80" s="93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93"/>
      <c r="T80" s="110">
        <v>44828</v>
      </c>
      <c r="U80" s="110" t="s">
        <v>549</v>
      </c>
      <c r="V80" s="91"/>
      <c r="W80" s="91"/>
    </row>
    <row r="81" spans="1:23" s="90" customFormat="1" ht="23.25" x14ac:dyDescent="0.25">
      <c r="A81" s="94">
        <v>178</v>
      </c>
      <c r="B81" s="95" t="s">
        <v>550</v>
      </c>
      <c r="C81" s="105"/>
      <c r="D81" s="105"/>
      <c r="E81" s="105"/>
      <c r="F81" s="105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5"/>
      <c r="T81" s="104">
        <v>44829</v>
      </c>
      <c r="U81" s="104" t="s">
        <v>550</v>
      </c>
      <c r="V81" s="91"/>
      <c r="W81" s="91"/>
    </row>
    <row r="82" spans="1:23" s="90" customFormat="1" ht="45" x14ac:dyDescent="0.25">
      <c r="A82" s="102">
        <v>179</v>
      </c>
      <c r="B82" s="47" t="s">
        <v>291</v>
      </c>
      <c r="C82" s="47" t="s">
        <v>42</v>
      </c>
      <c r="D82" s="47"/>
      <c r="E82" s="47"/>
      <c r="F82" s="47"/>
      <c r="G82" s="48">
        <v>14</v>
      </c>
      <c r="H82" s="48">
        <v>16</v>
      </c>
      <c r="I82" s="48">
        <f>G82+H82</f>
        <v>30</v>
      </c>
      <c r="J82" s="48">
        <v>20</v>
      </c>
      <c r="K82" s="48">
        <v>19</v>
      </c>
      <c r="L82" s="48">
        <f>J82+K82</f>
        <v>39</v>
      </c>
      <c r="M82" s="48"/>
      <c r="N82" s="48"/>
      <c r="O82" s="48">
        <f>M82+N82</f>
        <v>0</v>
      </c>
      <c r="P82" s="48">
        <f t="shared" ref="P82:Q85" si="0">G82+J82+M82</f>
        <v>34</v>
      </c>
      <c r="Q82" s="48">
        <f t="shared" si="0"/>
        <v>35</v>
      </c>
      <c r="R82" s="48">
        <f>P82+Q82</f>
        <v>69</v>
      </c>
      <c r="S82" s="78" t="s">
        <v>488</v>
      </c>
      <c r="T82" s="101">
        <v>44830</v>
      </c>
      <c r="U82" s="101" t="s">
        <v>551</v>
      </c>
      <c r="V82" s="91"/>
      <c r="W82" s="91"/>
    </row>
    <row r="83" spans="1:23" s="90" customFormat="1" ht="15" x14ac:dyDescent="0.25">
      <c r="A83" s="102">
        <v>180</v>
      </c>
      <c r="B83" s="47" t="s">
        <v>197</v>
      </c>
      <c r="C83" s="47" t="s">
        <v>42</v>
      </c>
      <c r="D83" s="47"/>
      <c r="E83" s="47"/>
      <c r="F83" s="47"/>
      <c r="G83" s="48">
        <v>11</v>
      </c>
      <c r="H83" s="48">
        <v>15</v>
      </c>
      <c r="I83" s="48">
        <f>G83+H83</f>
        <v>26</v>
      </c>
      <c r="J83" s="48">
        <v>15</v>
      </c>
      <c r="K83" s="48">
        <v>17</v>
      </c>
      <c r="L83" s="48">
        <f>J83+K83</f>
        <v>32</v>
      </c>
      <c r="M83" s="48"/>
      <c r="N83" s="48"/>
      <c r="O83" s="48">
        <f>M83+N83</f>
        <v>0</v>
      </c>
      <c r="P83" s="48">
        <f t="shared" si="0"/>
        <v>26</v>
      </c>
      <c r="Q83" s="48">
        <f t="shared" si="0"/>
        <v>32</v>
      </c>
      <c r="R83" s="48">
        <f>P83+Q83</f>
        <v>58</v>
      </c>
      <c r="S83" s="47">
        <v>8280438687</v>
      </c>
      <c r="T83" s="101">
        <v>44831</v>
      </c>
      <c r="U83" s="101" t="s">
        <v>552</v>
      </c>
      <c r="V83" s="91"/>
      <c r="W83" s="91"/>
    </row>
    <row r="84" spans="1:23" s="90" customFormat="1" ht="30" x14ac:dyDescent="0.25">
      <c r="A84" s="102">
        <v>181</v>
      </c>
      <c r="B84" s="47" t="s">
        <v>262</v>
      </c>
      <c r="C84" s="47" t="s">
        <v>42</v>
      </c>
      <c r="D84" s="47"/>
      <c r="E84" s="47"/>
      <c r="F84" s="47"/>
      <c r="G84" s="48">
        <v>11</v>
      </c>
      <c r="H84" s="48">
        <v>14</v>
      </c>
      <c r="I84" s="48">
        <f>G84+H84</f>
        <v>25</v>
      </c>
      <c r="J84" s="48">
        <v>17</v>
      </c>
      <c r="K84" s="48">
        <v>14</v>
      </c>
      <c r="L84" s="48">
        <f>J84+K84</f>
        <v>31</v>
      </c>
      <c r="M84" s="48"/>
      <c r="N84" s="48"/>
      <c r="O84" s="48">
        <f>M84+N84</f>
        <v>0</v>
      </c>
      <c r="P84" s="48">
        <f t="shared" si="0"/>
        <v>28</v>
      </c>
      <c r="Q84" s="48">
        <f t="shared" si="0"/>
        <v>28</v>
      </c>
      <c r="R84" s="48">
        <f>P84+Q84</f>
        <v>56</v>
      </c>
      <c r="S84" s="78" t="s">
        <v>487</v>
      </c>
      <c r="T84" s="101">
        <v>44832</v>
      </c>
      <c r="U84" s="101" t="s">
        <v>553</v>
      </c>
      <c r="V84" s="91"/>
      <c r="W84" s="91"/>
    </row>
    <row r="85" spans="1:23" s="90" customFormat="1" ht="15" x14ac:dyDescent="0.25">
      <c r="A85" s="102">
        <v>182</v>
      </c>
      <c r="B85" s="47" t="s">
        <v>532</v>
      </c>
      <c r="C85" s="47" t="s">
        <v>42</v>
      </c>
      <c r="D85" s="47"/>
      <c r="E85" s="47"/>
      <c r="F85" s="47"/>
      <c r="G85" s="48">
        <v>14</v>
      </c>
      <c r="H85" s="48">
        <v>17</v>
      </c>
      <c r="I85" s="48">
        <f>G85+H85</f>
        <v>31</v>
      </c>
      <c r="J85" s="48">
        <v>20</v>
      </c>
      <c r="K85" s="48">
        <v>16</v>
      </c>
      <c r="L85" s="48">
        <f>J85+K85</f>
        <v>36</v>
      </c>
      <c r="M85" s="48"/>
      <c r="N85" s="48"/>
      <c r="O85" s="48">
        <f>M85+N85</f>
        <v>0</v>
      </c>
      <c r="P85" s="48">
        <f t="shared" si="0"/>
        <v>34</v>
      </c>
      <c r="Q85" s="48">
        <f t="shared" si="0"/>
        <v>33</v>
      </c>
      <c r="R85" s="48">
        <f>P85+Q85</f>
        <v>67</v>
      </c>
      <c r="S85" s="47">
        <v>8280438681</v>
      </c>
      <c r="T85" s="101">
        <v>44833</v>
      </c>
      <c r="U85" s="101" t="s">
        <v>547</v>
      </c>
      <c r="V85" s="91"/>
      <c r="W85" s="91"/>
    </row>
    <row r="86" spans="1:23" s="90" customFormat="1" ht="23.25" x14ac:dyDescent="0.25">
      <c r="A86" s="58">
        <v>183</v>
      </c>
      <c r="B86" s="75" t="s">
        <v>381</v>
      </c>
      <c r="C86" s="76"/>
      <c r="D86" s="76"/>
      <c r="E86" s="76"/>
      <c r="F86" s="76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6"/>
      <c r="T86" s="113">
        <v>44834</v>
      </c>
      <c r="U86" s="113" t="s">
        <v>548</v>
      </c>
      <c r="V86" s="91"/>
      <c r="W86" s="91"/>
    </row>
    <row r="87" spans="1:23" s="90" customFormat="1" ht="23.25" x14ac:dyDescent="0.25">
      <c r="A87" s="108">
        <v>184</v>
      </c>
      <c r="B87" s="92" t="s">
        <v>215</v>
      </c>
      <c r="C87" s="93"/>
      <c r="D87" s="93"/>
      <c r="E87" s="93"/>
      <c r="F87" s="93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93"/>
      <c r="T87" s="110">
        <v>44835</v>
      </c>
      <c r="U87" s="110" t="s">
        <v>549</v>
      </c>
      <c r="V87" s="91"/>
      <c r="W87" s="91"/>
    </row>
    <row r="88" spans="1:23" s="90" customFormat="1" ht="23.25" x14ac:dyDescent="0.25">
      <c r="A88" s="94">
        <v>185</v>
      </c>
      <c r="B88" s="95" t="s">
        <v>550</v>
      </c>
      <c r="C88" s="105"/>
      <c r="D88" s="105"/>
      <c r="E88" s="105"/>
      <c r="F88" s="105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5"/>
      <c r="T88" s="104">
        <v>44836</v>
      </c>
      <c r="U88" s="104" t="s">
        <v>550</v>
      </c>
      <c r="V88" s="91"/>
      <c r="W88" s="91"/>
    </row>
    <row r="89" spans="1:23" s="90" customFormat="1" ht="23.25" x14ac:dyDescent="0.25">
      <c r="A89" s="94">
        <v>186</v>
      </c>
      <c r="B89" s="95" t="s">
        <v>511</v>
      </c>
      <c r="C89" s="105"/>
      <c r="D89" s="105"/>
      <c r="E89" s="105"/>
      <c r="F89" s="105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7"/>
      <c r="T89" s="104">
        <v>44837</v>
      </c>
      <c r="U89" s="104" t="s">
        <v>551</v>
      </c>
      <c r="V89" s="91"/>
      <c r="W89" s="91"/>
    </row>
    <row r="90" spans="1:23" s="90" customFormat="1" ht="23.25" x14ac:dyDescent="0.25">
      <c r="A90" s="94">
        <v>187</v>
      </c>
      <c r="B90" s="95" t="s">
        <v>438</v>
      </c>
      <c r="C90" s="105"/>
      <c r="D90" s="105"/>
      <c r="E90" s="105"/>
      <c r="F90" s="105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5"/>
      <c r="T90" s="104">
        <v>44838</v>
      </c>
      <c r="U90" s="104" t="s">
        <v>552</v>
      </c>
      <c r="V90" s="91"/>
      <c r="W90" s="91"/>
    </row>
    <row r="91" spans="1:23" s="90" customFormat="1" ht="23.25" x14ac:dyDescent="0.25">
      <c r="A91" s="94">
        <v>188</v>
      </c>
      <c r="B91" s="95" t="s">
        <v>439</v>
      </c>
      <c r="C91" s="105"/>
      <c r="D91" s="105"/>
      <c r="E91" s="105"/>
      <c r="F91" s="105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5"/>
      <c r="T91" s="104">
        <v>44839</v>
      </c>
      <c r="U91" s="104" t="s">
        <v>553</v>
      </c>
      <c r="V91" s="91"/>
      <c r="W91" s="91"/>
    </row>
    <row r="92" spans="1:23" s="90" customFormat="1" ht="60" x14ac:dyDescent="0.25">
      <c r="A92" s="102">
        <v>189</v>
      </c>
      <c r="B92" s="47" t="s">
        <v>419</v>
      </c>
      <c r="C92" s="47" t="s">
        <v>42</v>
      </c>
      <c r="D92" s="47"/>
      <c r="E92" s="47"/>
      <c r="F92" s="47"/>
      <c r="G92" s="48">
        <v>11</v>
      </c>
      <c r="H92" s="48">
        <v>14</v>
      </c>
      <c r="I92" s="48">
        <f>G92+H92</f>
        <v>25</v>
      </c>
      <c r="J92" s="48">
        <v>15</v>
      </c>
      <c r="K92" s="48">
        <v>16</v>
      </c>
      <c r="L92" s="48">
        <f>J92+K92</f>
        <v>31</v>
      </c>
      <c r="M92" s="48"/>
      <c r="N92" s="48"/>
      <c r="O92" s="48">
        <f>M92+N92</f>
        <v>0</v>
      </c>
      <c r="P92" s="48">
        <f>G92+J92+M92</f>
        <v>26</v>
      </c>
      <c r="Q92" s="48">
        <f>H92+K92+N92</f>
        <v>30</v>
      </c>
      <c r="R92" s="48">
        <f>P92+Q92</f>
        <v>56</v>
      </c>
      <c r="S92" s="81" t="s">
        <v>476</v>
      </c>
      <c r="T92" s="101">
        <v>44840</v>
      </c>
      <c r="U92" s="101" t="s">
        <v>547</v>
      </c>
      <c r="V92" s="91"/>
      <c r="W92" s="91"/>
    </row>
    <row r="93" spans="1:23" s="90" customFormat="1" ht="15" x14ac:dyDescent="0.25">
      <c r="A93" s="102">
        <v>190</v>
      </c>
      <c r="T93" s="101">
        <v>44841</v>
      </c>
      <c r="U93" s="101" t="s">
        <v>548</v>
      </c>
      <c r="V93" s="91"/>
      <c r="W93" s="91"/>
    </row>
    <row r="94" spans="1:23" s="90" customFormat="1" ht="23.25" x14ac:dyDescent="0.25">
      <c r="A94" s="108">
        <v>191</v>
      </c>
      <c r="B94" s="92" t="s">
        <v>215</v>
      </c>
      <c r="C94" s="93"/>
      <c r="D94" s="93"/>
      <c r="E94" s="93"/>
      <c r="F94" s="93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93"/>
      <c r="T94" s="110">
        <v>44842</v>
      </c>
      <c r="U94" s="110" t="s">
        <v>549</v>
      </c>
      <c r="V94" s="91"/>
      <c r="W94" s="91"/>
    </row>
    <row r="95" spans="1:23" s="90" customFormat="1" ht="23.25" x14ac:dyDescent="0.25">
      <c r="A95" s="94">
        <v>192</v>
      </c>
      <c r="B95" s="95" t="s">
        <v>550</v>
      </c>
      <c r="C95" s="105"/>
      <c r="D95" s="105"/>
      <c r="E95" s="105"/>
      <c r="F95" s="105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5"/>
      <c r="T95" s="104">
        <v>44843</v>
      </c>
      <c r="U95" s="104" t="s">
        <v>550</v>
      </c>
      <c r="V95" s="91"/>
      <c r="W95" s="91"/>
    </row>
    <row r="96" spans="1:23" s="90" customFormat="1" ht="45" x14ac:dyDescent="0.25">
      <c r="A96" s="102">
        <v>193</v>
      </c>
      <c r="B96" s="47" t="s">
        <v>417</v>
      </c>
      <c r="C96" s="47" t="s">
        <v>42</v>
      </c>
      <c r="D96" s="47"/>
      <c r="E96" s="47"/>
      <c r="F96" s="47"/>
      <c r="G96" s="48">
        <v>15</v>
      </c>
      <c r="H96" s="48">
        <v>13</v>
      </c>
      <c r="I96" s="48">
        <f>G96+H96</f>
        <v>28</v>
      </c>
      <c r="J96" s="48">
        <v>15</v>
      </c>
      <c r="K96" s="48">
        <v>17</v>
      </c>
      <c r="L96" s="48">
        <f>J96+K96</f>
        <v>32</v>
      </c>
      <c r="M96" s="48"/>
      <c r="N96" s="48"/>
      <c r="O96" s="48">
        <f>M96+N96</f>
        <v>0</v>
      </c>
      <c r="P96" s="48">
        <f t="shared" ref="P96:Q99" si="1">G96+J96+M96</f>
        <v>30</v>
      </c>
      <c r="Q96" s="48">
        <f t="shared" si="1"/>
        <v>30</v>
      </c>
      <c r="R96" s="48">
        <f>P96+Q96</f>
        <v>60</v>
      </c>
      <c r="S96" s="78" t="s">
        <v>474</v>
      </c>
      <c r="T96" s="101">
        <v>44844</v>
      </c>
      <c r="U96" s="101" t="s">
        <v>551</v>
      </c>
      <c r="V96" s="91"/>
      <c r="W96" s="91"/>
    </row>
    <row r="97" spans="1:23" s="90" customFormat="1" ht="30" x14ac:dyDescent="0.25">
      <c r="A97" s="102">
        <v>194</v>
      </c>
      <c r="B97" s="47" t="s">
        <v>421</v>
      </c>
      <c r="C97" s="47" t="s">
        <v>42</v>
      </c>
      <c r="D97" s="47"/>
      <c r="E97" s="47"/>
      <c r="F97" s="47"/>
      <c r="G97" s="48">
        <v>17</v>
      </c>
      <c r="H97" s="48">
        <v>19</v>
      </c>
      <c r="I97" s="48">
        <f>G97+H97</f>
        <v>36</v>
      </c>
      <c r="J97" s="48">
        <v>18</v>
      </c>
      <c r="K97" s="48">
        <v>20</v>
      </c>
      <c r="L97" s="48">
        <f>J97+K97</f>
        <v>38</v>
      </c>
      <c r="M97" s="48"/>
      <c r="N97" s="48"/>
      <c r="O97" s="48">
        <f>M97+N97</f>
        <v>0</v>
      </c>
      <c r="P97" s="48">
        <f t="shared" si="1"/>
        <v>35</v>
      </c>
      <c r="Q97" s="48">
        <f t="shared" si="1"/>
        <v>39</v>
      </c>
      <c r="R97" s="48">
        <f>P97+Q97</f>
        <v>74</v>
      </c>
      <c r="S97" s="78" t="s">
        <v>456</v>
      </c>
      <c r="T97" s="101">
        <v>44845</v>
      </c>
      <c r="U97" s="101" t="s">
        <v>552</v>
      </c>
      <c r="V97" s="91"/>
      <c r="W97" s="91"/>
    </row>
    <row r="98" spans="1:23" s="90" customFormat="1" ht="45" x14ac:dyDescent="0.25">
      <c r="A98" s="102">
        <v>195</v>
      </c>
      <c r="B98" s="47" t="s">
        <v>199</v>
      </c>
      <c r="C98" s="47" t="s">
        <v>42</v>
      </c>
      <c r="D98" s="47"/>
      <c r="E98" s="47"/>
      <c r="F98" s="47"/>
      <c r="G98" s="48">
        <v>12</v>
      </c>
      <c r="H98" s="48">
        <v>14</v>
      </c>
      <c r="I98" s="48">
        <f>G98+H98</f>
        <v>26</v>
      </c>
      <c r="J98" s="48">
        <v>16</v>
      </c>
      <c r="K98" s="48">
        <v>15</v>
      </c>
      <c r="L98" s="48">
        <f>J98+K98</f>
        <v>31</v>
      </c>
      <c r="M98" s="48"/>
      <c r="N98" s="48"/>
      <c r="O98" s="48">
        <f>M98+N98</f>
        <v>0</v>
      </c>
      <c r="P98" s="48">
        <f t="shared" si="1"/>
        <v>28</v>
      </c>
      <c r="Q98" s="48">
        <f t="shared" si="1"/>
        <v>29</v>
      </c>
      <c r="R98" s="48">
        <f>P98+Q98</f>
        <v>57</v>
      </c>
      <c r="S98" s="47" t="s">
        <v>471</v>
      </c>
      <c r="T98" s="101">
        <v>44846</v>
      </c>
      <c r="U98" s="101" t="s">
        <v>553</v>
      </c>
      <c r="V98" s="91"/>
      <c r="W98" s="91"/>
    </row>
    <row r="99" spans="1:23" s="90" customFormat="1" ht="30" x14ac:dyDescent="0.25">
      <c r="A99" s="102">
        <v>196</v>
      </c>
      <c r="B99" s="47" t="s">
        <v>522</v>
      </c>
      <c r="C99" s="47" t="s">
        <v>280</v>
      </c>
      <c r="D99" s="47"/>
      <c r="E99" s="47"/>
      <c r="F99" s="47"/>
      <c r="G99" s="48">
        <v>12</v>
      </c>
      <c r="H99" s="48">
        <v>10</v>
      </c>
      <c r="I99" s="48">
        <f>G99+H99</f>
        <v>22</v>
      </c>
      <c r="J99" s="48">
        <v>14</v>
      </c>
      <c r="K99" s="48">
        <v>12</v>
      </c>
      <c r="L99" s="48">
        <f>J99+K99</f>
        <v>26</v>
      </c>
      <c r="M99" s="48">
        <v>17</v>
      </c>
      <c r="N99" s="48">
        <v>12</v>
      </c>
      <c r="O99" s="48">
        <f>M99+N99</f>
        <v>29</v>
      </c>
      <c r="P99" s="48">
        <f t="shared" si="1"/>
        <v>43</v>
      </c>
      <c r="Q99" s="48">
        <f t="shared" si="1"/>
        <v>34</v>
      </c>
      <c r="R99" s="48">
        <f>P99+Q99</f>
        <v>77</v>
      </c>
      <c r="S99" s="47"/>
      <c r="T99" s="101">
        <v>44847</v>
      </c>
      <c r="U99" s="101" t="s">
        <v>547</v>
      </c>
      <c r="V99" s="91"/>
      <c r="W99" s="91"/>
    </row>
    <row r="100" spans="1:23" s="90" customFormat="1" ht="15" x14ac:dyDescent="0.25">
      <c r="A100" s="102">
        <v>197</v>
      </c>
      <c r="T100" s="101">
        <v>44848</v>
      </c>
      <c r="U100" s="101" t="s">
        <v>548</v>
      </c>
      <c r="V100" s="91"/>
      <c r="W100" s="91"/>
    </row>
    <row r="101" spans="1:23" s="90" customFormat="1" ht="23.25" x14ac:dyDescent="0.25">
      <c r="A101" s="108">
        <v>198</v>
      </c>
      <c r="B101" s="92" t="s">
        <v>215</v>
      </c>
      <c r="C101" s="93"/>
      <c r="D101" s="93"/>
      <c r="E101" s="93"/>
      <c r="F101" s="93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11"/>
      <c r="T101" s="110">
        <v>44849</v>
      </c>
      <c r="U101" s="110" t="s">
        <v>549</v>
      </c>
      <c r="V101" s="91"/>
      <c r="W101" s="91"/>
    </row>
    <row r="102" spans="1:23" s="90" customFormat="1" ht="23.25" x14ac:dyDescent="0.25">
      <c r="A102" s="94">
        <v>199</v>
      </c>
      <c r="B102" s="95" t="s">
        <v>550</v>
      </c>
      <c r="C102" s="105"/>
      <c r="D102" s="105"/>
      <c r="E102" s="105"/>
      <c r="F102" s="105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5"/>
      <c r="T102" s="104">
        <v>44850</v>
      </c>
      <c r="U102" s="104" t="s">
        <v>550</v>
      </c>
      <c r="V102" s="91"/>
      <c r="W102" s="91"/>
    </row>
    <row r="103" spans="1:23" s="90" customFormat="1" ht="15" x14ac:dyDescent="0.25">
      <c r="A103" s="102">
        <v>200</v>
      </c>
      <c r="T103" s="101">
        <v>44851</v>
      </c>
      <c r="U103" s="101" t="s">
        <v>551</v>
      </c>
      <c r="V103" s="91"/>
      <c r="W103" s="91"/>
    </row>
    <row r="104" spans="1:23" s="90" customFormat="1" ht="15" x14ac:dyDescent="0.25">
      <c r="A104" s="102">
        <v>202</v>
      </c>
      <c r="T104" s="101">
        <v>44853</v>
      </c>
      <c r="U104" s="101" t="s">
        <v>553</v>
      </c>
      <c r="V104" s="91"/>
      <c r="W104" s="91"/>
    </row>
    <row r="105" spans="1:23" s="90" customFormat="1" ht="15" x14ac:dyDescent="0.25">
      <c r="A105" s="102">
        <v>203</v>
      </c>
      <c r="T105" s="101">
        <v>44854</v>
      </c>
      <c r="U105" s="101" t="s">
        <v>547</v>
      </c>
      <c r="V105" s="91"/>
      <c r="W105" s="91"/>
    </row>
    <row r="106" spans="1:23" s="90" customFormat="1" ht="15" x14ac:dyDescent="0.25">
      <c r="A106" s="102">
        <v>204</v>
      </c>
      <c r="T106" s="101">
        <v>44855</v>
      </c>
      <c r="U106" s="101" t="s">
        <v>548</v>
      </c>
      <c r="V106" s="91"/>
      <c r="W106" s="91"/>
    </row>
    <row r="107" spans="1:23" s="90" customFormat="1" ht="23.25" x14ac:dyDescent="0.25">
      <c r="A107" s="108">
        <v>205</v>
      </c>
      <c r="B107" s="92" t="s">
        <v>215</v>
      </c>
      <c r="C107" s="93"/>
      <c r="D107" s="93"/>
      <c r="E107" s="93"/>
      <c r="F107" s="93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11"/>
      <c r="T107" s="110">
        <v>44856</v>
      </c>
      <c r="U107" s="110" t="s">
        <v>549</v>
      </c>
      <c r="V107" s="91"/>
      <c r="W107" s="91"/>
    </row>
    <row r="108" spans="1:23" s="90" customFormat="1" ht="23.25" x14ac:dyDescent="0.25">
      <c r="A108" s="94">
        <v>206</v>
      </c>
      <c r="B108" s="95" t="s">
        <v>550</v>
      </c>
      <c r="C108" s="105"/>
      <c r="D108" s="105"/>
      <c r="E108" s="105"/>
      <c r="F108" s="105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5"/>
      <c r="T108" s="104">
        <v>44857</v>
      </c>
      <c r="U108" s="104" t="s">
        <v>550</v>
      </c>
      <c r="V108" s="91"/>
      <c r="W108" s="91"/>
    </row>
    <row r="109" spans="1:23" s="90" customFormat="1" ht="23.25" x14ac:dyDescent="0.25">
      <c r="A109" s="94">
        <v>207</v>
      </c>
      <c r="B109" s="95" t="s">
        <v>561</v>
      </c>
      <c r="C109" s="105"/>
      <c r="D109" s="105"/>
      <c r="E109" s="105"/>
      <c r="F109" s="105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5"/>
      <c r="T109" s="104">
        <v>44858</v>
      </c>
      <c r="U109" s="104" t="s">
        <v>551</v>
      </c>
      <c r="V109" s="91"/>
      <c r="W109" s="91"/>
    </row>
    <row r="110" spans="1:23" s="90" customFormat="1" ht="15" x14ac:dyDescent="0.25">
      <c r="A110" s="102">
        <v>208</v>
      </c>
      <c r="T110" s="101">
        <v>44859</v>
      </c>
      <c r="U110" s="101" t="s">
        <v>552</v>
      </c>
      <c r="V110" s="91"/>
      <c r="W110" s="91"/>
    </row>
    <row r="111" spans="1:23" s="90" customFormat="1" ht="15" x14ac:dyDescent="0.25">
      <c r="A111" s="102">
        <v>209</v>
      </c>
      <c r="T111" s="101">
        <v>44860</v>
      </c>
      <c r="U111" s="101" t="s">
        <v>553</v>
      </c>
      <c r="V111" s="91"/>
      <c r="W111" s="91"/>
    </row>
    <row r="112" spans="1:23" s="90" customFormat="1" ht="15" x14ac:dyDescent="0.25">
      <c r="A112" s="102">
        <v>210</v>
      </c>
      <c r="T112" s="101">
        <v>44861</v>
      </c>
      <c r="U112" s="101" t="s">
        <v>547</v>
      </c>
      <c r="V112" s="91"/>
      <c r="W112" s="91"/>
    </row>
    <row r="113" spans="1:23" s="90" customFormat="1" ht="15" x14ac:dyDescent="0.25">
      <c r="A113" s="102">
        <v>211</v>
      </c>
      <c r="T113" s="101">
        <v>44862</v>
      </c>
      <c r="U113" s="101" t="s">
        <v>548</v>
      </c>
      <c r="V113" s="91"/>
      <c r="W113" s="91"/>
    </row>
    <row r="114" spans="1:23" s="90" customFormat="1" ht="23.25" x14ac:dyDescent="0.25">
      <c r="A114" s="108">
        <v>212</v>
      </c>
      <c r="B114" s="92" t="s">
        <v>215</v>
      </c>
      <c r="C114" s="93"/>
      <c r="D114" s="93"/>
      <c r="E114" s="93"/>
      <c r="F114" s="93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93"/>
      <c r="T114" s="110">
        <v>44863</v>
      </c>
      <c r="U114" s="110" t="s">
        <v>549</v>
      </c>
      <c r="V114" s="91"/>
      <c r="W114" s="91"/>
    </row>
    <row r="115" spans="1:23" s="90" customFormat="1" ht="23.25" x14ac:dyDescent="0.25">
      <c r="A115" s="94">
        <v>213</v>
      </c>
      <c r="B115" s="95" t="s">
        <v>550</v>
      </c>
      <c r="C115" s="105"/>
      <c r="D115" s="105"/>
      <c r="E115" s="105"/>
      <c r="F115" s="105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5"/>
      <c r="T115" s="104">
        <v>44864</v>
      </c>
      <c r="U115" s="104" t="s">
        <v>550</v>
      </c>
      <c r="V115" s="91"/>
      <c r="W115" s="91"/>
    </row>
    <row r="116" spans="1:23" s="90" customFormat="1" ht="23.25" x14ac:dyDescent="0.25">
      <c r="A116" s="58">
        <v>214</v>
      </c>
      <c r="B116" s="75" t="s">
        <v>381</v>
      </c>
      <c r="C116" s="76"/>
      <c r="D116" s="76"/>
      <c r="E116" s="76"/>
      <c r="F116" s="76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6"/>
      <c r="T116" s="113">
        <v>44865</v>
      </c>
      <c r="U116" s="113" t="s">
        <v>551</v>
      </c>
      <c r="V116" s="91"/>
      <c r="W116" s="91"/>
    </row>
    <row r="117" spans="1:23" s="90" customFormat="1" ht="30" x14ac:dyDescent="0.25">
      <c r="A117" s="102">
        <v>216</v>
      </c>
      <c r="B117" s="47" t="s">
        <v>405</v>
      </c>
      <c r="C117" s="47" t="s">
        <v>42</v>
      </c>
      <c r="D117" s="47"/>
      <c r="E117" s="47"/>
      <c r="F117" s="47"/>
      <c r="G117" s="48">
        <v>15</v>
      </c>
      <c r="H117" s="48">
        <v>13</v>
      </c>
      <c r="I117" s="48">
        <f>G117+H117</f>
        <v>28</v>
      </c>
      <c r="J117" s="48">
        <v>20</v>
      </c>
      <c r="K117" s="48">
        <v>16</v>
      </c>
      <c r="L117" s="48">
        <f>J117+K117</f>
        <v>36</v>
      </c>
      <c r="M117" s="48"/>
      <c r="N117" s="48"/>
      <c r="O117" s="48">
        <f>M117+N117</f>
        <v>0</v>
      </c>
      <c r="P117" s="48">
        <f>G117+J117+M117</f>
        <v>35</v>
      </c>
      <c r="Q117" s="48">
        <f>H117+K117+N117</f>
        <v>29</v>
      </c>
      <c r="R117" s="48">
        <f>P117+Q117</f>
        <v>64</v>
      </c>
      <c r="S117" s="78" t="s">
        <v>489</v>
      </c>
      <c r="T117" s="101">
        <v>44867</v>
      </c>
      <c r="U117" s="101" t="s">
        <v>553</v>
      </c>
      <c r="V117" s="91"/>
      <c r="W117" s="91"/>
    </row>
    <row r="118" spans="1:23" s="90" customFormat="1" ht="23.25" x14ac:dyDescent="0.25">
      <c r="A118" s="108">
        <v>219</v>
      </c>
      <c r="B118" s="92" t="s">
        <v>215</v>
      </c>
      <c r="C118" s="93"/>
      <c r="D118" s="93"/>
      <c r="E118" s="93"/>
      <c r="F118" s="93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93"/>
      <c r="T118" s="110">
        <v>44870</v>
      </c>
      <c r="U118" s="110" t="s">
        <v>549</v>
      </c>
      <c r="V118" s="91"/>
      <c r="W118" s="91"/>
    </row>
    <row r="119" spans="1:23" s="90" customFormat="1" ht="23.25" x14ac:dyDescent="0.25">
      <c r="A119" s="94">
        <v>220</v>
      </c>
      <c r="B119" s="95" t="s">
        <v>550</v>
      </c>
      <c r="C119" s="105"/>
      <c r="D119" s="105"/>
      <c r="E119" s="105"/>
      <c r="F119" s="105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5"/>
      <c r="T119" s="104">
        <v>44871</v>
      </c>
      <c r="U119" s="104" t="s">
        <v>550</v>
      </c>
      <c r="V119" s="91"/>
      <c r="W119" s="91"/>
    </row>
    <row r="120" spans="1:23" s="90" customFormat="1" ht="23.25" x14ac:dyDescent="0.25">
      <c r="A120" s="94">
        <v>221</v>
      </c>
      <c r="B120" s="95" t="s">
        <v>557</v>
      </c>
      <c r="C120" s="105"/>
      <c r="D120" s="105"/>
      <c r="E120" s="105"/>
      <c r="F120" s="105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5"/>
      <c r="T120" s="104">
        <v>44872</v>
      </c>
      <c r="U120" s="104" t="s">
        <v>551</v>
      </c>
      <c r="V120" s="91"/>
      <c r="W120" s="91"/>
    </row>
    <row r="121" spans="1:23" s="90" customFormat="1" ht="23.25" x14ac:dyDescent="0.25">
      <c r="A121" s="94">
        <v>222</v>
      </c>
      <c r="B121" s="95" t="s">
        <v>558</v>
      </c>
      <c r="C121" s="105"/>
      <c r="D121" s="105"/>
      <c r="E121" s="105"/>
      <c r="F121" s="105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7"/>
      <c r="T121" s="104">
        <v>44873</v>
      </c>
      <c r="U121" s="104" t="s">
        <v>552</v>
      </c>
      <c r="V121" s="91"/>
      <c r="W121" s="91"/>
    </row>
    <row r="122" spans="1:23" s="90" customFormat="1" ht="15" x14ac:dyDescent="0.25">
      <c r="A122" s="102">
        <v>223</v>
      </c>
      <c r="T122" s="101">
        <v>44874</v>
      </c>
      <c r="U122" s="101" t="s">
        <v>553</v>
      </c>
      <c r="V122" s="91"/>
      <c r="W122" s="91"/>
    </row>
    <row r="123" spans="1:23" s="90" customFormat="1" ht="15" x14ac:dyDescent="0.25">
      <c r="A123" s="102">
        <v>224</v>
      </c>
      <c r="T123" s="101">
        <v>44875</v>
      </c>
      <c r="U123" s="101" t="s">
        <v>547</v>
      </c>
      <c r="V123" s="91"/>
      <c r="W123" s="91"/>
    </row>
    <row r="124" spans="1:23" s="90" customFormat="1" ht="15" x14ac:dyDescent="0.25">
      <c r="A124" s="102">
        <v>225</v>
      </c>
      <c r="T124" s="101">
        <v>44876</v>
      </c>
      <c r="U124" s="101" t="s">
        <v>548</v>
      </c>
      <c r="V124" s="91"/>
      <c r="W124" s="91"/>
    </row>
    <row r="125" spans="1:23" s="90" customFormat="1" ht="23.25" x14ac:dyDescent="0.25">
      <c r="A125" s="108">
        <v>226</v>
      </c>
      <c r="B125" s="92" t="s">
        <v>215</v>
      </c>
      <c r="C125" s="93"/>
      <c r="D125" s="93"/>
      <c r="E125" s="93"/>
      <c r="F125" s="93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93"/>
      <c r="T125" s="110">
        <v>44877</v>
      </c>
      <c r="U125" s="110" t="s">
        <v>549</v>
      </c>
      <c r="V125" s="91"/>
      <c r="W125" s="91"/>
    </row>
    <row r="126" spans="1:23" s="90" customFormat="1" ht="23.25" x14ac:dyDescent="0.25">
      <c r="A126" s="94">
        <v>227</v>
      </c>
      <c r="B126" s="95" t="s">
        <v>550</v>
      </c>
      <c r="C126" s="105"/>
      <c r="D126" s="105"/>
      <c r="E126" s="105"/>
      <c r="F126" s="105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5"/>
      <c r="T126" s="104">
        <v>44878</v>
      </c>
      <c r="U126" s="104" t="s">
        <v>550</v>
      </c>
      <c r="V126" s="91"/>
      <c r="W126" s="91"/>
    </row>
    <row r="127" spans="1:23" s="90" customFormat="1" ht="15" x14ac:dyDescent="0.25">
      <c r="A127" s="102">
        <v>228</v>
      </c>
      <c r="T127" s="101">
        <v>44879</v>
      </c>
      <c r="U127" s="101" t="s">
        <v>551</v>
      </c>
      <c r="V127" s="91"/>
      <c r="W127" s="91"/>
    </row>
    <row r="128" spans="1:23" s="90" customFormat="1" ht="30" x14ac:dyDescent="0.25">
      <c r="A128" s="38">
        <v>229</v>
      </c>
      <c r="B128" s="82" t="s">
        <v>411</v>
      </c>
      <c r="C128" s="83" t="s">
        <v>368</v>
      </c>
      <c r="D128" s="83"/>
      <c r="E128" s="83"/>
      <c r="F128" s="83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3"/>
      <c r="T128" s="116">
        <v>44880</v>
      </c>
      <c r="U128" s="116" t="s">
        <v>552</v>
      </c>
      <c r="V128" s="91"/>
      <c r="W128" s="91"/>
    </row>
    <row r="129" spans="1:23" s="90" customFormat="1" ht="15" x14ac:dyDescent="0.25">
      <c r="A129" s="102">
        <v>230</v>
      </c>
      <c r="T129" s="101">
        <v>44881</v>
      </c>
      <c r="U129" s="101" t="s">
        <v>553</v>
      </c>
      <c r="V129" s="91"/>
      <c r="W129" s="91"/>
    </row>
    <row r="130" spans="1:23" s="90" customFormat="1" ht="23.25" x14ac:dyDescent="0.25">
      <c r="A130" s="94">
        <v>231</v>
      </c>
      <c r="B130" s="95" t="s">
        <v>446</v>
      </c>
      <c r="C130" s="105"/>
      <c r="D130" s="105"/>
      <c r="E130" s="105"/>
      <c r="F130" s="105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7"/>
      <c r="T130" s="104">
        <v>44882</v>
      </c>
      <c r="U130" s="104" t="s">
        <v>547</v>
      </c>
      <c r="V130" s="91"/>
      <c r="W130" s="91"/>
    </row>
    <row r="131" spans="1:23" s="90" customFormat="1" ht="15" x14ac:dyDescent="0.25">
      <c r="A131" s="102">
        <v>232</v>
      </c>
      <c r="T131" s="101">
        <v>44883</v>
      </c>
      <c r="U131" s="101" t="s">
        <v>548</v>
      </c>
      <c r="V131" s="91"/>
      <c r="W131" s="91"/>
    </row>
    <row r="132" spans="1:23" s="90" customFormat="1" ht="23.25" x14ac:dyDescent="0.25">
      <c r="A132" s="108">
        <v>233</v>
      </c>
      <c r="B132" s="92" t="s">
        <v>215</v>
      </c>
      <c r="C132" s="93"/>
      <c r="D132" s="93"/>
      <c r="E132" s="93"/>
      <c r="F132" s="93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11"/>
      <c r="T132" s="110">
        <v>44884</v>
      </c>
      <c r="U132" s="110" t="s">
        <v>549</v>
      </c>
      <c r="V132" s="91"/>
      <c r="W132" s="91"/>
    </row>
    <row r="133" spans="1:23" s="90" customFormat="1" ht="23.25" x14ac:dyDescent="0.25">
      <c r="A133" s="94">
        <v>234</v>
      </c>
      <c r="B133" s="95" t="s">
        <v>550</v>
      </c>
      <c r="C133" s="105"/>
      <c r="D133" s="105"/>
      <c r="E133" s="105"/>
      <c r="F133" s="105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7"/>
      <c r="T133" s="104">
        <v>44885</v>
      </c>
      <c r="U133" s="104" t="s">
        <v>550</v>
      </c>
      <c r="V133" s="91"/>
      <c r="W133" s="91"/>
    </row>
    <row r="134" spans="1:23" s="90" customFormat="1" ht="30" x14ac:dyDescent="0.25">
      <c r="A134" s="102">
        <v>235</v>
      </c>
      <c r="B134" s="47" t="s">
        <v>463</v>
      </c>
      <c r="C134" s="47" t="s">
        <v>76</v>
      </c>
      <c r="D134" s="47"/>
      <c r="E134" s="47"/>
      <c r="F134" s="47"/>
      <c r="G134" s="48"/>
      <c r="H134" s="48"/>
      <c r="I134" s="48">
        <f>G134+H134</f>
        <v>0</v>
      </c>
      <c r="J134" s="48"/>
      <c r="K134" s="48"/>
      <c r="L134" s="48">
        <f>J134+K134</f>
        <v>0</v>
      </c>
      <c r="M134" s="48">
        <v>38</v>
      </c>
      <c r="N134" s="48">
        <v>33</v>
      </c>
      <c r="O134" s="48">
        <f>M134+N134</f>
        <v>71</v>
      </c>
      <c r="P134" s="48">
        <f>G134+J134+M134</f>
        <v>38</v>
      </c>
      <c r="Q134" s="48">
        <f>H134+K134+N134</f>
        <v>33</v>
      </c>
      <c r="R134" s="48">
        <f>P134+Q134</f>
        <v>71</v>
      </c>
      <c r="S134" s="47" t="s">
        <v>206</v>
      </c>
      <c r="T134" s="101">
        <v>44886</v>
      </c>
      <c r="U134" s="101" t="s">
        <v>551</v>
      </c>
      <c r="V134" s="91"/>
      <c r="W134" s="91"/>
    </row>
    <row r="135" spans="1:23" s="90" customFormat="1" ht="15" x14ac:dyDescent="0.25">
      <c r="A135" s="102">
        <v>236</v>
      </c>
      <c r="T135" s="101">
        <v>44887</v>
      </c>
      <c r="U135" s="101" t="s">
        <v>552</v>
      </c>
      <c r="V135" s="91"/>
      <c r="W135" s="91"/>
    </row>
    <row r="136" spans="1:23" s="90" customFormat="1" ht="15" x14ac:dyDescent="0.25">
      <c r="A136" s="102">
        <v>237</v>
      </c>
      <c r="T136" s="101">
        <v>44888</v>
      </c>
      <c r="U136" s="101" t="s">
        <v>553</v>
      </c>
      <c r="V136" s="91"/>
      <c r="W136" s="91"/>
    </row>
    <row r="137" spans="1:23" s="90" customFormat="1" ht="15" x14ac:dyDescent="0.25">
      <c r="A137" s="102">
        <v>238</v>
      </c>
      <c r="T137" s="101">
        <v>44889</v>
      </c>
      <c r="U137" s="101" t="s">
        <v>547</v>
      </c>
    </row>
    <row r="138" spans="1:23" s="90" customFormat="1" ht="15" x14ac:dyDescent="0.25">
      <c r="A138" s="102">
        <v>239</v>
      </c>
      <c r="T138" s="101">
        <v>44890</v>
      </c>
      <c r="U138" s="101" t="s">
        <v>548</v>
      </c>
    </row>
    <row r="139" spans="1:23" s="90" customFormat="1" ht="23.25" x14ac:dyDescent="0.25">
      <c r="A139" s="108">
        <v>240</v>
      </c>
      <c r="B139" s="92" t="s">
        <v>215</v>
      </c>
      <c r="C139" s="93"/>
      <c r="D139" s="93"/>
      <c r="E139" s="93"/>
      <c r="F139" s="93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93"/>
      <c r="T139" s="110">
        <v>44891</v>
      </c>
      <c r="U139" s="110" t="s">
        <v>549</v>
      </c>
    </row>
    <row r="140" spans="1:23" s="90" customFormat="1" ht="23.25" x14ac:dyDescent="0.25">
      <c r="A140" s="94">
        <v>241</v>
      </c>
      <c r="B140" s="95" t="s">
        <v>550</v>
      </c>
      <c r="C140" s="105"/>
      <c r="D140" s="105"/>
      <c r="E140" s="105"/>
      <c r="F140" s="105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7"/>
      <c r="T140" s="104">
        <v>44892</v>
      </c>
      <c r="U140" s="104" t="s">
        <v>550</v>
      </c>
    </row>
    <row r="141" spans="1:23" s="90" customFormat="1" ht="45" x14ac:dyDescent="0.25">
      <c r="A141" s="102">
        <v>242</v>
      </c>
      <c r="B141" s="47" t="s">
        <v>195</v>
      </c>
      <c r="C141" s="47" t="s">
        <v>42</v>
      </c>
      <c r="D141" s="47"/>
      <c r="E141" s="47"/>
      <c r="F141" s="47"/>
      <c r="G141" s="48">
        <v>17</v>
      </c>
      <c r="H141" s="48">
        <v>14</v>
      </c>
      <c r="I141" s="48">
        <f>G141+H141</f>
        <v>31</v>
      </c>
      <c r="J141" s="48">
        <v>22</v>
      </c>
      <c r="K141" s="48">
        <v>16</v>
      </c>
      <c r="L141" s="48">
        <f>J141+K141</f>
        <v>38</v>
      </c>
      <c r="M141" s="48"/>
      <c r="N141" s="48"/>
      <c r="O141" s="48">
        <f>M141+N141</f>
        <v>0</v>
      </c>
      <c r="P141" s="48">
        <f>G141+J141+M141</f>
        <v>39</v>
      </c>
      <c r="Q141" s="48">
        <f>H141+K141+N141</f>
        <v>30</v>
      </c>
      <c r="R141" s="48">
        <f>P141+Q141</f>
        <v>69</v>
      </c>
      <c r="S141" s="78" t="s">
        <v>490</v>
      </c>
      <c r="T141" s="101">
        <v>44893</v>
      </c>
      <c r="U141" s="101" t="s">
        <v>551</v>
      </c>
    </row>
    <row r="142" spans="1:23" s="90" customFormat="1" ht="45" x14ac:dyDescent="0.25">
      <c r="A142" s="102">
        <v>243</v>
      </c>
      <c r="B142" s="47" t="s">
        <v>198</v>
      </c>
      <c r="C142" s="47" t="s">
        <v>42</v>
      </c>
      <c r="D142" s="47"/>
      <c r="E142" s="47"/>
      <c r="F142" s="47"/>
      <c r="G142" s="48">
        <v>12</v>
      </c>
      <c r="H142" s="48">
        <v>10</v>
      </c>
      <c r="I142" s="48">
        <f>G142+H142</f>
        <v>22</v>
      </c>
      <c r="J142" s="48">
        <v>15</v>
      </c>
      <c r="K142" s="48">
        <v>13</v>
      </c>
      <c r="L142" s="48">
        <f>J142+K142</f>
        <v>28</v>
      </c>
      <c r="M142" s="48"/>
      <c r="N142" s="48"/>
      <c r="O142" s="48">
        <f>M142+N142</f>
        <v>0</v>
      </c>
      <c r="P142" s="48">
        <f>G142+J142+M142</f>
        <v>27</v>
      </c>
      <c r="Q142" s="48">
        <f>H142+K142+N142</f>
        <v>23</v>
      </c>
      <c r="R142" s="48">
        <f>P142+Q142</f>
        <v>50</v>
      </c>
      <c r="S142" s="78" t="s">
        <v>501</v>
      </c>
      <c r="T142" s="101">
        <v>44894</v>
      </c>
      <c r="U142" s="101" t="s">
        <v>552</v>
      </c>
    </row>
    <row r="143" spans="1:23" s="90" customFormat="1" ht="23.25" x14ac:dyDescent="0.25">
      <c r="A143" s="58">
        <v>244</v>
      </c>
      <c r="B143" s="75" t="s">
        <v>381</v>
      </c>
      <c r="C143" s="76"/>
      <c r="D143" s="76"/>
      <c r="E143" s="76"/>
      <c r="F143" s="76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6"/>
      <c r="T143" s="113">
        <v>44895</v>
      </c>
      <c r="U143" s="113" t="s">
        <v>553</v>
      </c>
    </row>
    <row r="144" spans="1:23" s="90" customFormat="1" ht="60" x14ac:dyDescent="0.25">
      <c r="A144" s="102">
        <v>245</v>
      </c>
      <c r="B144" s="47" t="s">
        <v>535</v>
      </c>
      <c r="C144" s="47" t="s">
        <v>42</v>
      </c>
      <c r="D144" s="47"/>
      <c r="E144" s="47"/>
      <c r="F144" s="47"/>
      <c r="G144" s="48">
        <v>11</v>
      </c>
      <c r="H144" s="48">
        <v>14</v>
      </c>
      <c r="I144" s="48">
        <f>G144+H144</f>
        <v>25</v>
      </c>
      <c r="J144" s="48">
        <v>15</v>
      </c>
      <c r="K144" s="48">
        <v>20</v>
      </c>
      <c r="L144" s="48">
        <f>J144+K144</f>
        <v>35</v>
      </c>
      <c r="M144" s="48"/>
      <c r="N144" s="48"/>
      <c r="O144" s="48">
        <f>M144+N144</f>
        <v>0</v>
      </c>
      <c r="P144" s="48">
        <f>G144+J144+M144</f>
        <v>26</v>
      </c>
      <c r="Q144" s="48">
        <f>H144+K144+N144</f>
        <v>34</v>
      </c>
      <c r="R144" s="48">
        <f>P144+Q144</f>
        <v>60</v>
      </c>
      <c r="S144" s="78" t="s">
        <v>480</v>
      </c>
      <c r="T144" s="101">
        <v>44896</v>
      </c>
      <c r="U144" s="101" t="s">
        <v>547</v>
      </c>
    </row>
    <row r="145" spans="1:21" s="90" customFormat="1" ht="45" x14ac:dyDescent="0.25">
      <c r="A145" s="102">
        <v>246</v>
      </c>
      <c r="B145" s="47" t="s">
        <v>178</v>
      </c>
      <c r="C145" s="47" t="s">
        <v>42</v>
      </c>
      <c r="D145" s="47"/>
      <c r="E145" s="47"/>
      <c r="F145" s="47"/>
      <c r="G145" s="48">
        <v>10</v>
      </c>
      <c r="H145" s="48">
        <v>13</v>
      </c>
      <c r="I145" s="48">
        <f>G145+H145</f>
        <v>23</v>
      </c>
      <c r="J145" s="48">
        <v>12</v>
      </c>
      <c r="K145" s="48">
        <v>15</v>
      </c>
      <c r="L145" s="48">
        <f>J145+K145</f>
        <v>27</v>
      </c>
      <c r="M145" s="48"/>
      <c r="N145" s="48"/>
      <c r="O145" s="48">
        <f>M145+N145</f>
        <v>0</v>
      </c>
      <c r="P145" s="48">
        <f>G145+J145+M145</f>
        <v>22</v>
      </c>
      <c r="Q145" s="48">
        <f>H145+K145+N145</f>
        <v>28</v>
      </c>
      <c r="R145" s="48">
        <f>P145+Q145</f>
        <v>50</v>
      </c>
      <c r="S145" s="78" t="s">
        <v>496</v>
      </c>
      <c r="T145" s="101">
        <v>44897</v>
      </c>
      <c r="U145" s="101" t="s">
        <v>548</v>
      </c>
    </row>
    <row r="146" spans="1:21" s="90" customFormat="1" ht="23.25" x14ac:dyDescent="0.25">
      <c r="A146" s="108">
        <v>247</v>
      </c>
      <c r="B146" s="92" t="s">
        <v>215</v>
      </c>
      <c r="C146" s="93"/>
      <c r="D146" s="93"/>
      <c r="E146" s="93"/>
      <c r="F146" s="93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11"/>
      <c r="T146" s="110">
        <v>44898</v>
      </c>
      <c r="U146" s="110" t="s">
        <v>549</v>
      </c>
    </row>
    <row r="147" spans="1:21" s="90" customFormat="1" ht="23.25" x14ac:dyDescent="0.25">
      <c r="A147" s="94">
        <v>248</v>
      </c>
      <c r="B147" s="95" t="s">
        <v>550</v>
      </c>
      <c r="C147" s="105"/>
      <c r="D147" s="105"/>
      <c r="E147" s="105"/>
      <c r="F147" s="105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7"/>
      <c r="T147" s="104">
        <v>44899</v>
      </c>
      <c r="U147" s="104" t="s">
        <v>550</v>
      </c>
    </row>
    <row r="148" spans="1:21" s="90" customFormat="1" ht="15" x14ac:dyDescent="0.25">
      <c r="A148" s="102">
        <v>249</v>
      </c>
      <c r="B148" s="47" t="s">
        <v>414</v>
      </c>
      <c r="C148" s="47" t="s">
        <v>42</v>
      </c>
      <c r="D148" s="47"/>
      <c r="E148" s="47"/>
      <c r="F148" s="47"/>
      <c r="G148" s="48">
        <v>11</v>
      </c>
      <c r="H148" s="48">
        <v>15</v>
      </c>
      <c r="I148" s="48">
        <f>G148+H148</f>
        <v>26</v>
      </c>
      <c r="J148" s="48">
        <v>19</v>
      </c>
      <c r="K148" s="48">
        <v>17</v>
      </c>
      <c r="L148" s="48">
        <f>J148+K148</f>
        <v>36</v>
      </c>
      <c r="M148" s="48"/>
      <c r="N148" s="48"/>
      <c r="O148" s="48">
        <f>M148+N148</f>
        <v>0</v>
      </c>
      <c r="P148" s="48">
        <f>G148+J148+M148</f>
        <v>30</v>
      </c>
      <c r="Q148" s="48">
        <f>H148+K148+N148</f>
        <v>32</v>
      </c>
      <c r="R148" s="48">
        <f>P148+Q148</f>
        <v>62</v>
      </c>
      <c r="S148" s="78">
        <v>8280438648</v>
      </c>
      <c r="T148" s="101">
        <v>44900</v>
      </c>
      <c r="U148" s="101" t="s">
        <v>551</v>
      </c>
    </row>
    <row r="149" spans="1:21" s="90" customFormat="1" ht="15" x14ac:dyDescent="0.25">
      <c r="A149" s="102">
        <v>250</v>
      </c>
      <c r="T149" s="101">
        <v>44901</v>
      </c>
      <c r="U149" s="101" t="s">
        <v>552</v>
      </c>
    </row>
    <row r="150" spans="1:21" s="90" customFormat="1" ht="45" x14ac:dyDescent="0.25">
      <c r="A150" s="102">
        <v>251</v>
      </c>
      <c r="B150" s="47" t="s">
        <v>531</v>
      </c>
      <c r="C150" s="47" t="s">
        <v>42</v>
      </c>
      <c r="D150" s="47"/>
      <c r="E150" s="47"/>
      <c r="F150" s="47"/>
      <c r="G150" s="48">
        <v>13</v>
      </c>
      <c r="H150" s="48">
        <v>16</v>
      </c>
      <c r="I150" s="48">
        <f>G150+H150</f>
        <v>29</v>
      </c>
      <c r="J150" s="48">
        <v>19</v>
      </c>
      <c r="K150" s="48">
        <v>17</v>
      </c>
      <c r="L150" s="48">
        <f>J150+K150</f>
        <v>36</v>
      </c>
      <c r="M150" s="48"/>
      <c r="N150" s="48"/>
      <c r="O150" s="48">
        <f>M150+N150</f>
        <v>0</v>
      </c>
      <c r="P150" s="48">
        <f t="shared" ref="P150:Q152" si="2">G150+J150+M150</f>
        <v>32</v>
      </c>
      <c r="Q150" s="48">
        <f t="shared" si="2"/>
        <v>33</v>
      </c>
      <c r="R150" s="48">
        <f>P150+Q150</f>
        <v>65</v>
      </c>
      <c r="S150" s="78" t="s">
        <v>495</v>
      </c>
      <c r="T150" s="101">
        <v>44902</v>
      </c>
      <c r="U150" s="101" t="s">
        <v>553</v>
      </c>
    </row>
    <row r="151" spans="1:21" s="90" customFormat="1" ht="30" x14ac:dyDescent="0.25">
      <c r="A151" s="102">
        <v>252</v>
      </c>
      <c r="B151" s="47" t="s">
        <v>264</v>
      </c>
      <c r="C151" s="47" t="s">
        <v>42</v>
      </c>
      <c r="D151" s="47"/>
      <c r="E151" s="47"/>
      <c r="F151" s="47"/>
      <c r="G151" s="48">
        <v>13</v>
      </c>
      <c r="H151" s="48">
        <v>9</v>
      </c>
      <c r="I151" s="48">
        <f>G151+H151</f>
        <v>22</v>
      </c>
      <c r="J151" s="48">
        <v>19</v>
      </c>
      <c r="K151" s="48">
        <v>10</v>
      </c>
      <c r="L151" s="48">
        <f>J151+K151</f>
        <v>29</v>
      </c>
      <c r="M151" s="48"/>
      <c r="N151" s="48"/>
      <c r="O151" s="48">
        <f>M151+N151</f>
        <v>0</v>
      </c>
      <c r="P151" s="48">
        <f t="shared" si="2"/>
        <v>32</v>
      </c>
      <c r="Q151" s="48">
        <f t="shared" si="2"/>
        <v>19</v>
      </c>
      <c r="R151" s="48">
        <f>P151+Q151</f>
        <v>51</v>
      </c>
      <c r="S151" s="78" t="s">
        <v>457</v>
      </c>
      <c r="T151" s="101">
        <v>44903</v>
      </c>
      <c r="U151" s="101" t="s">
        <v>547</v>
      </c>
    </row>
    <row r="152" spans="1:21" s="90" customFormat="1" ht="45" x14ac:dyDescent="0.25">
      <c r="A152" s="102">
        <v>253</v>
      </c>
      <c r="B152" s="47" t="s">
        <v>536</v>
      </c>
      <c r="C152" s="47" t="s">
        <v>42</v>
      </c>
      <c r="D152" s="47"/>
      <c r="E152" s="47"/>
      <c r="F152" s="47"/>
      <c r="G152" s="48">
        <v>18</v>
      </c>
      <c r="H152" s="48">
        <v>14</v>
      </c>
      <c r="I152" s="48">
        <f>G152+H152</f>
        <v>32</v>
      </c>
      <c r="J152" s="48">
        <v>21</v>
      </c>
      <c r="K152" s="48">
        <v>15</v>
      </c>
      <c r="L152" s="48">
        <f>J152+K152</f>
        <v>36</v>
      </c>
      <c r="M152" s="48"/>
      <c r="N152" s="48"/>
      <c r="O152" s="48">
        <f>M152+N152</f>
        <v>0</v>
      </c>
      <c r="P152" s="48">
        <f t="shared" si="2"/>
        <v>39</v>
      </c>
      <c r="Q152" s="48">
        <f t="shared" si="2"/>
        <v>29</v>
      </c>
      <c r="R152" s="48">
        <f>P152+Q152</f>
        <v>68</v>
      </c>
      <c r="S152" s="78" t="s">
        <v>473</v>
      </c>
      <c r="T152" s="101">
        <v>44904</v>
      </c>
      <c r="U152" s="101" t="s">
        <v>548</v>
      </c>
    </row>
    <row r="153" spans="1:21" s="90" customFormat="1" ht="23.25" x14ac:dyDescent="0.25">
      <c r="A153" s="108">
        <v>254</v>
      </c>
      <c r="B153" s="92" t="s">
        <v>215</v>
      </c>
      <c r="C153" s="93"/>
      <c r="D153" s="93"/>
      <c r="E153" s="93"/>
      <c r="F153" s="93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11"/>
      <c r="T153" s="110">
        <v>44905</v>
      </c>
      <c r="U153" s="110" t="s">
        <v>549</v>
      </c>
    </row>
    <row r="154" spans="1:21" s="90" customFormat="1" ht="23.25" x14ac:dyDescent="0.25">
      <c r="A154" s="94">
        <v>255</v>
      </c>
      <c r="B154" s="95" t="s">
        <v>550</v>
      </c>
      <c r="C154" s="105"/>
      <c r="D154" s="105"/>
      <c r="E154" s="105"/>
      <c r="F154" s="105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7"/>
      <c r="T154" s="104">
        <v>44906</v>
      </c>
      <c r="U154" s="104" t="s">
        <v>550</v>
      </c>
    </row>
    <row r="155" spans="1:21" s="90" customFormat="1" ht="45" x14ac:dyDescent="0.25">
      <c r="A155" s="102">
        <v>256</v>
      </c>
      <c r="B155" s="47" t="s">
        <v>288</v>
      </c>
      <c r="C155" s="47" t="s">
        <v>42</v>
      </c>
      <c r="D155" s="47"/>
      <c r="E155" s="47"/>
      <c r="F155" s="47"/>
      <c r="G155" s="48">
        <v>12</v>
      </c>
      <c r="H155" s="48">
        <v>14</v>
      </c>
      <c r="I155" s="48">
        <f>G155+H155</f>
        <v>26</v>
      </c>
      <c r="J155" s="48">
        <v>16</v>
      </c>
      <c r="K155" s="48">
        <v>16</v>
      </c>
      <c r="L155" s="48">
        <f>J155+K155</f>
        <v>32</v>
      </c>
      <c r="M155" s="48"/>
      <c r="N155" s="48"/>
      <c r="O155" s="48">
        <f>M155+N155</f>
        <v>0</v>
      </c>
      <c r="P155" s="48">
        <f t="shared" ref="P155:Q157" si="3">G155+J155+M155</f>
        <v>28</v>
      </c>
      <c r="Q155" s="48">
        <f t="shared" si="3"/>
        <v>30</v>
      </c>
      <c r="R155" s="48">
        <f>P155+Q155</f>
        <v>58</v>
      </c>
      <c r="S155" s="78" t="s">
        <v>499</v>
      </c>
      <c r="T155" s="101">
        <v>44907</v>
      </c>
      <c r="U155" s="101" t="s">
        <v>551</v>
      </c>
    </row>
    <row r="156" spans="1:21" s="90" customFormat="1" ht="30" x14ac:dyDescent="0.25">
      <c r="A156" s="102">
        <v>257</v>
      </c>
      <c r="B156" s="47" t="s">
        <v>425</v>
      </c>
      <c r="C156" s="47" t="s">
        <v>42</v>
      </c>
      <c r="D156" s="47"/>
      <c r="E156" s="47"/>
      <c r="F156" s="47"/>
      <c r="G156" s="48">
        <v>13</v>
      </c>
      <c r="H156" s="48">
        <v>16</v>
      </c>
      <c r="I156" s="48">
        <f>G156+H156</f>
        <v>29</v>
      </c>
      <c r="J156" s="48">
        <v>18</v>
      </c>
      <c r="K156" s="48">
        <v>14</v>
      </c>
      <c r="L156" s="48">
        <f>J156+K156</f>
        <v>32</v>
      </c>
      <c r="M156" s="48"/>
      <c r="N156" s="48"/>
      <c r="O156" s="48">
        <f>M156+N156</f>
        <v>0</v>
      </c>
      <c r="P156" s="48">
        <f t="shared" si="3"/>
        <v>31</v>
      </c>
      <c r="Q156" s="48">
        <f t="shared" si="3"/>
        <v>30</v>
      </c>
      <c r="R156" s="48">
        <f>P156+Q156</f>
        <v>61</v>
      </c>
      <c r="S156" s="78" t="s">
        <v>494</v>
      </c>
      <c r="T156" s="101">
        <v>44908</v>
      </c>
      <c r="U156" s="101" t="s">
        <v>552</v>
      </c>
    </row>
    <row r="157" spans="1:21" s="90" customFormat="1" ht="45" x14ac:dyDescent="0.25">
      <c r="A157" s="102">
        <v>258</v>
      </c>
      <c r="B157" s="47" t="s">
        <v>322</v>
      </c>
      <c r="C157" s="47" t="s">
        <v>42</v>
      </c>
      <c r="D157" s="47"/>
      <c r="E157" s="47"/>
      <c r="F157" s="47"/>
      <c r="G157" s="48">
        <v>13</v>
      </c>
      <c r="H157" s="48">
        <v>17</v>
      </c>
      <c r="I157" s="48">
        <f>G157+H157</f>
        <v>30</v>
      </c>
      <c r="J157" s="48">
        <v>19</v>
      </c>
      <c r="K157" s="48">
        <v>20</v>
      </c>
      <c r="L157" s="48">
        <f>J157+K157</f>
        <v>39</v>
      </c>
      <c r="M157" s="48"/>
      <c r="N157" s="48"/>
      <c r="O157" s="48">
        <f>M157+N157</f>
        <v>0</v>
      </c>
      <c r="P157" s="48">
        <f t="shared" si="3"/>
        <v>32</v>
      </c>
      <c r="Q157" s="48">
        <f t="shared" si="3"/>
        <v>37</v>
      </c>
      <c r="R157" s="48">
        <f>P157+Q157</f>
        <v>69</v>
      </c>
      <c r="S157" s="78" t="s">
        <v>503</v>
      </c>
      <c r="T157" s="101">
        <v>44909</v>
      </c>
      <c r="U157" s="101" t="s">
        <v>553</v>
      </c>
    </row>
    <row r="158" spans="1:21" s="90" customFormat="1" ht="30" x14ac:dyDescent="0.25">
      <c r="A158" s="38">
        <v>259</v>
      </c>
      <c r="B158" s="82" t="s">
        <v>513</v>
      </c>
      <c r="C158" s="83" t="s">
        <v>368</v>
      </c>
      <c r="D158" s="83"/>
      <c r="E158" s="83"/>
      <c r="F158" s="83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3"/>
      <c r="T158" s="116">
        <v>44910</v>
      </c>
      <c r="U158" s="116" t="s">
        <v>547</v>
      </c>
    </row>
    <row r="159" spans="1:21" s="90" customFormat="1" ht="15" x14ac:dyDescent="0.25">
      <c r="A159" s="102">
        <v>260</v>
      </c>
      <c r="T159" s="101">
        <v>44911</v>
      </c>
      <c r="U159" s="101" t="s">
        <v>548</v>
      </c>
    </row>
    <row r="160" spans="1:21" s="90" customFormat="1" ht="23.25" x14ac:dyDescent="0.25">
      <c r="A160" s="108">
        <v>261</v>
      </c>
      <c r="B160" s="92" t="s">
        <v>215</v>
      </c>
      <c r="C160" s="93"/>
      <c r="D160" s="93"/>
      <c r="E160" s="93"/>
      <c r="F160" s="93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93"/>
      <c r="T160" s="110">
        <v>44912</v>
      </c>
      <c r="U160" s="110" t="s">
        <v>549</v>
      </c>
    </row>
    <row r="161" spans="1:21" s="90" customFormat="1" ht="23.25" x14ac:dyDescent="0.25">
      <c r="A161" s="94">
        <v>262</v>
      </c>
      <c r="B161" s="95" t="s">
        <v>550</v>
      </c>
      <c r="C161" s="105"/>
      <c r="D161" s="105"/>
      <c r="E161" s="105"/>
      <c r="F161" s="105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7"/>
      <c r="T161" s="104">
        <v>44913</v>
      </c>
      <c r="U161" s="104" t="s">
        <v>550</v>
      </c>
    </row>
    <row r="162" spans="1:21" s="90" customFormat="1" ht="30" x14ac:dyDescent="0.25">
      <c r="A162" s="102">
        <v>263</v>
      </c>
      <c r="B162" s="47" t="s">
        <v>534</v>
      </c>
      <c r="C162" s="47" t="s">
        <v>42</v>
      </c>
      <c r="D162" s="47"/>
      <c r="E162" s="47"/>
      <c r="F162" s="47"/>
      <c r="G162" s="48">
        <v>11</v>
      </c>
      <c r="H162" s="48">
        <v>14</v>
      </c>
      <c r="I162" s="48">
        <f>G162+H162</f>
        <v>25</v>
      </c>
      <c r="J162" s="48">
        <v>17</v>
      </c>
      <c r="K162" s="48">
        <v>13</v>
      </c>
      <c r="L162" s="48">
        <f>J162+K162</f>
        <v>30</v>
      </c>
      <c r="M162" s="48"/>
      <c r="N162" s="48"/>
      <c r="O162" s="48">
        <f>M162+N162</f>
        <v>0</v>
      </c>
      <c r="P162" s="48">
        <f t="shared" ref="P162:Q166" si="4">G162+J162+M162</f>
        <v>28</v>
      </c>
      <c r="Q162" s="48">
        <f t="shared" si="4"/>
        <v>27</v>
      </c>
      <c r="R162" s="48">
        <f>P162+Q162</f>
        <v>55</v>
      </c>
      <c r="S162" s="78" t="s">
        <v>502</v>
      </c>
      <c r="T162" s="101">
        <v>44914</v>
      </c>
      <c r="U162" s="101" t="s">
        <v>551</v>
      </c>
    </row>
    <row r="163" spans="1:21" s="90" customFormat="1" ht="30" x14ac:dyDescent="0.25">
      <c r="A163" s="102">
        <v>264</v>
      </c>
      <c r="B163" s="47" t="s">
        <v>184</v>
      </c>
      <c r="C163" s="47" t="s">
        <v>42</v>
      </c>
      <c r="D163" s="47"/>
      <c r="E163" s="47"/>
      <c r="F163" s="47"/>
      <c r="G163" s="48">
        <v>16</v>
      </c>
      <c r="H163" s="48">
        <v>14</v>
      </c>
      <c r="I163" s="48">
        <f>G163+H163</f>
        <v>30</v>
      </c>
      <c r="J163" s="48">
        <v>21</v>
      </c>
      <c r="K163" s="48">
        <v>16</v>
      </c>
      <c r="L163" s="48">
        <f>J163+K163</f>
        <v>37</v>
      </c>
      <c r="M163" s="48"/>
      <c r="N163" s="48"/>
      <c r="O163" s="48">
        <f>M163+N163</f>
        <v>0</v>
      </c>
      <c r="P163" s="48">
        <f t="shared" si="4"/>
        <v>37</v>
      </c>
      <c r="Q163" s="48">
        <f t="shared" si="4"/>
        <v>30</v>
      </c>
      <c r="R163" s="48">
        <f>P163+Q163</f>
        <v>67</v>
      </c>
      <c r="S163" s="47" t="s">
        <v>458</v>
      </c>
      <c r="T163" s="101">
        <v>44915</v>
      </c>
      <c r="U163" s="101" t="s">
        <v>552</v>
      </c>
    </row>
    <row r="164" spans="1:21" s="90" customFormat="1" ht="30" x14ac:dyDescent="0.25">
      <c r="A164" s="102">
        <v>265</v>
      </c>
      <c r="B164" s="47" t="s">
        <v>290</v>
      </c>
      <c r="C164" s="47" t="s">
        <v>42</v>
      </c>
      <c r="D164" s="47"/>
      <c r="E164" s="47"/>
      <c r="F164" s="47"/>
      <c r="G164" s="48">
        <v>18</v>
      </c>
      <c r="H164" s="48">
        <v>14</v>
      </c>
      <c r="I164" s="48">
        <f>G164+H164</f>
        <v>32</v>
      </c>
      <c r="J164" s="48">
        <v>25</v>
      </c>
      <c r="K164" s="48">
        <v>15</v>
      </c>
      <c r="L164" s="48">
        <f>J164+K164</f>
        <v>40</v>
      </c>
      <c r="M164" s="48"/>
      <c r="N164" s="48"/>
      <c r="O164" s="48">
        <f>M164+N164</f>
        <v>0</v>
      </c>
      <c r="P164" s="48">
        <f t="shared" si="4"/>
        <v>43</v>
      </c>
      <c r="Q164" s="48">
        <f t="shared" si="4"/>
        <v>29</v>
      </c>
      <c r="R164" s="48">
        <f>P164+Q164</f>
        <v>72</v>
      </c>
      <c r="S164" s="78" t="s">
        <v>491</v>
      </c>
      <c r="T164" s="101">
        <v>44916</v>
      </c>
      <c r="U164" s="101" t="s">
        <v>553</v>
      </c>
    </row>
    <row r="165" spans="1:21" s="90" customFormat="1" ht="30" x14ac:dyDescent="0.25">
      <c r="A165" s="102">
        <v>266</v>
      </c>
      <c r="B165" s="47" t="s">
        <v>294</v>
      </c>
      <c r="C165" s="47" t="s">
        <v>42</v>
      </c>
      <c r="D165" s="47"/>
      <c r="E165" s="47"/>
      <c r="F165" s="47"/>
      <c r="G165" s="48">
        <v>17</v>
      </c>
      <c r="H165" s="48">
        <v>21</v>
      </c>
      <c r="I165" s="48">
        <f>G165+H165</f>
        <v>38</v>
      </c>
      <c r="J165" s="48">
        <v>21</v>
      </c>
      <c r="K165" s="48">
        <v>19</v>
      </c>
      <c r="L165" s="48">
        <f>J165+K165</f>
        <v>40</v>
      </c>
      <c r="M165" s="48"/>
      <c r="N165" s="48"/>
      <c r="O165" s="48">
        <f>M165+N165</f>
        <v>0</v>
      </c>
      <c r="P165" s="48">
        <f t="shared" si="4"/>
        <v>38</v>
      </c>
      <c r="Q165" s="48">
        <f t="shared" si="4"/>
        <v>40</v>
      </c>
      <c r="R165" s="48">
        <f>P165+Q165</f>
        <v>78</v>
      </c>
      <c r="S165" s="78" t="s">
        <v>351</v>
      </c>
      <c r="T165" s="101">
        <v>44917</v>
      </c>
      <c r="U165" s="101" t="s">
        <v>547</v>
      </c>
    </row>
    <row r="166" spans="1:21" s="90" customFormat="1" ht="30" x14ac:dyDescent="0.25">
      <c r="A166" s="102">
        <v>267</v>
      </c>
      <c r="B166" s="47" t="s">
        <v>185</v>
      </c>
      <c r="C166" s="47" t="s">
        <v>42</v>
      </c>
      <c r="D166" s="47"/>
      <c r="E166" s="47"/>
      <c r="F166" s="47"/>
      <c r="G166" s="48">
        <v>14</v>
      </c>
      <c r="H166" s="48">
        <v>16</v>
      </c>
      <c r="I166" s="48">
        <f>G166+H166</f>
        <v>30</v>
      </c>
      <c r="J166" s="48">
        <v>19</v>
      </c>
      <c r="K166" s="48">
        <v>18</v>
      </c>
      <c r="L166" s="48">
        <f>J166+K166</f>
        <v>37</v>
      </c>
      <c r="M166" s="48"/>
      <c r="N166" s="48"/>
      <c r="O166" s="48">
        <f>M166+N166</f>
        <v>0</v>
      </c>
      <c r="P166" s="48">
        <f t="shared" si="4"/>
        <v>33</v>
      </c>
      <c r="Q166" s="48">
        <f t="shared" si="4"/>
        <v>34</v>
      </c>
      <c r="R166" s="48">
        <f>P166+Q166</f>
        <v>67</v>
      </c>
      <c r="S166" s="78" t="s">
        <v>492</v>
      </c>
      <c r="T166" s="101">
        <v>44918</v>
      </c>
      <c r="U166" s="101" t="s">
        <v>548</v>
      </c>
    </row>
    <row r="167" spans="1:21" s="90" customFormat="1" ht="23.25" x14ac:dyDescent="0.25">
      <c r="A167" s="108">
        <v>268</v>
      </c>
      <c r="B167" s="92" t="s">
        <v>215</v>
      </c>
      <c r="C167" s="93"/>
      <c r="D167" s="93"/>
      <c r="E167" s="93"/>
      <c r="F167" s="93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11"/>
      <c r="T167" s="110">
        <v>44919</v>
      </c>
      <c r="U167" s="110" t="s">
        <v>549</v>
      </c>
    </row>
    <row r="168" spans="1:21" s="90" customFormat="1" ht="23.25" x14ac:dyDescent="0.25">
      <c r="A168" s="94">
        <v>269</v>
      </c>
      <c r="B168" s="95" t="s">
        <v>550</v>
      </c>
      <c r="C168" s="105"/>
      <c r="D168" s="105"/>
      <c r="E168" s="105"/>
      <c r="F168" s="105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7"/>
      <c r="T168" s="104">
        <v>44920</v>
      </c>
      <c r="U168" s="104" t="s">
        <v>550</v>
      </c>
    </row>
    <row r="169" spans="1:21" s="90" customFormat="1" ht="45" x14ac:dyDescent="0.25">
      <c r="A169" s="102">
        <v>270</v>
      </c>
      <c r="B169" s="47" t="s">
        <v>327</v>
      </c>
      <c r="C169" s="47" t="s">
        <v>42</v>
      </c>
      <c r="D169" s="47"/>
      <c r="E169" s="47"/>
      <c r="F169" s="47"/>
      <c r="G169" s="48">
        <v>12</v>
      </c>
      <c r="H169" s="48">
        <v>14</v>
      </c>
      <c r="I169" s="48">
        <f>G169+H169</f>
        <v>26</v>
      </c>
      <c r="J169" s="48">
        <v>19</v>
      </c>
      <c r="K169" s="48">
        <v>14</v>
      </c>
      <c r="L169" s="48">
        <f>J169+K169</f>
        <v>33</v>
      </c>
      <c r="M169" s="48"/>
      <c r="N169" s="48"/>
      <c r="O169" s="48">
        <f>M169+N169</f>
        <v>0</v>
      </c>
      <c r="P169" s="48">
        <f t="shared" ref="P169:Q172" si="5">G169+J169+M169</f>
        <v>31</v>
      </c>
      <c r="Q169" s="48">
        <f t="shared" si="5"/>
        <v>28</v>
      </c>
      <c r="R169" s="48">
        <f>P169+Q169</f>
        <v>59</v>
      </c>
      <c r="S169" s="78" t="s">
        <v>485</v>
      </c>
      <c r="T169" s="101">
        <v>44921</v>
      </c>
      <c r="U169" s="101" t="s">
        <v>551</v>
      </c>
    </row>
    <row r="170" spans="1:21" s="90" customFormat="1" ht="30" x14ac:dyDescent="0.25">
      <c r="A170" s="102">
        <v>271</v>
      </c>
      <c r="B170" s="47" t="s">
        <v>298</v>
      </c>
      <c r="C170" s="47" t="s">
        <v>42</v>
      </c>
      <c r="D170" s="47"/>
      <c r="E170" s="47"/>
      <c r="F170" s="47"/>
      <c r="G170" s="48">
        <v>9</v>
      </c>
      <c r="H170" s="48">
        <v>11</v>
      </c>
      <c r="I170" s="48">
        <f>G170+H170</f>
        <v>20</v>
      </c>
      <c r="J170" s="48">
        <v>12</v>
      </c>
      <c r="K170" s="48">
        <v>14</v>
      </c>
      <c r="L170" s="48">
        <f>J170+K170</f>
        <v>26</v>
      </c>
      <c r="M170" s="48"/>
      <c r="N170" s="48"/>
      <c r="O170" s="48">
        <f>M170+N170</f>
        <v>0</v>
      </c>
      <c r="P170" s="48">
        <f t="shared" si="5"/>
        <v>21</v>
      </c>
      <c r="Q170" s="48">
        <f t="shared" si="5"/>
        <v>25</v>
      </c>
      <c r="R170" s="48">
        <f>P170+Q170</f>
        <v>46</v>
      </c>
      <c r="S170" s="78" t="s">
        <v>498</v>
      </c>
      <c r="T170" s="101">
        <v>44922</v>
      </c>
      <c r="U170" s="101" t="s">
        <v>552</v>
      </c>
    </row>
    <row r="171" spans="1:21" s="90" customFormat="1" ht="45" x14ac:dyDescent="0.25">
      <c r="A171" s="102">
        <v>272</v>
      </c>
      <c r="B171" s="47" t="s">
        <v>283</v>
      </c>
      <c r="C171" s="47" t="s">
        <v>42</v>
      </c>
      <c r="D171" s="47"/>
      <c r="E171" s="47"/>
      <c r="F171" s="47"/>
      <c r="G171" s="48">
        <v>14</v>
      </c>
      <c r="H171" s="48">
        <v>11</v>
      </c>
      <c r="I171" s="48">
        <f>G171+H171</f>
        <v>25</v>
      </c>
      <c r="J171" s="48">
        <v>17</v>
      </c>
      <c r="K171" s="48">
        <v>12</v>
      </c>
      <c r="L171" s="48">
        <f>J171+K171</f>
        <v>29</v>
      </c>
      <c r="M171" s="48"/>
      <c r="N171" s="48"/>
      <c r="O171" s="48">
        <f>M171+N171</f>
        <v>0</v>
      </c>
      <c r="P171" s="48">
        <f t="shared" si="5"/>
        <v>31</v>
      </c>
      <c r="Q171" s="48">
        <f t="shared" si="5"/>
        <v>23</v>
      </c>
      <c r="R171" s="48">
        <f>P171+Q171</f>
        <v>54</v>
      </c>
      <c r="S171" s="78" t="s">
        <v>504</v>
      </c>
      <c r="T171" s="101">
        <v>44923</v>
      </c>
      <c r="U171" s="101" t="s">
        <v>553</v>
      </c>
    </row>
    <row r="172" spans="1:21" s="90" customFormat="1" ht="15" x14ac:dyDescent="0.25">
      <c r="A172" s="102">
        <v>273</v>
      </c>
      <c r="B172" s="47" t="s">
        <v>192</v>
      </c>
      <c r="C172" s="47" t="s">
        <v>42</v>
      </c>
      <c r="D172" s="47"/>
      <c r="E172" s="47"/>
      <c r="F172" s="47"/>
      <c r="G172" s="48">
        <v>12</v>
      </c>
      <c r="H172" s="48">
        <v>9</v>
      </c>
      <c r="I172" s="48">
        <f>G172+H172</f>
        <v>21</v>
      </c>
      <c r="J172" s="48">
        <v>16</v>
      </c>
      <c r="K172" s="48">
        <v>10</v>
      </c>
      <c r="L172" s="48">
        <f>J172+K172</f>
        <v>26</v>
      </c>
      <c r="M172" s="48"/>
      <c r="N172" s="48"/>
      <c r="O172" s="48">
        <f>M172+N172</f>
        <v>0</v>
      </c>
      <c r="P172" s="48">
        <f t="shared" si="5"/>
        <v>28</v>
      </c>
      <c r="Q172" s="48">
        <f t="shared" si="5"/>
        <v>19</v>
      </c>
      <c r="R172" s="48">
        <f>P172+Q172</f>
        <v>47</v>
      </c>
      <c r="S172" s="78">
        <v>8280065205</v>
      </c>
      <c r="T172" s="101">
        <v>44924</v>
      </c>
      <c r="U172" s="101" t="s">
        <v>547</v>
      </c>
    </row>
    <row r="173" spans="1:21" s="90" customFormat="1" ht="23.25" x14ac:dyDescent="0.25">
      <c r="A173" s="58">
        <v>274</v>
      </c>
      <c r="B173" s="75" t="s">
        <v>381</v>
      </c>
      <c r="C173" s="76"/>
      <c r="D173" s="76"/>
      <c r="E173" s="76"/>
      <c r="F173" s="76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112"/>
      <c r="T173" s="113">
        <v>44925</v>
      </c>
      <c r="U173" s="113" t="s">
        <v>548</v>
      </c>
    </row>
    <row r="174" spans="1:21" s="90" customFormat="1" ht="23.25" x14ac:dyDescent="0.25">
      <c r="A174" s="108">
        <v>275</v>
      </c>
      <c r="B174" s="92" t="s">
        <v>215</v>
      </c>
      <c r="C174" s="93"/>
      <c r="D174" s="93"/>
      <c r="E174" s="93"/>
      <c r="F174" s="93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93"/>
      <c r="T174" s="110">
        <v>44926</v>
      </c>
      <c r="U174" s="110" t="s">
        <v>549</v>
      </c>
    </row>
    <row r="175" spans="1:21" s="90" customFormat="1" ht="23.25" x14ac:dyDescent="0.25">
      <c r="A175" s="94">
        <v>276</v>
      </c>
      <c r="B175" s="95" t="s">
        <v>550</v>
      </c>
      <c r="C175" s="105"/>
      <c r="D175" s="105"/>
      <c r="E175" s="105"/>
      <c r="F175" s="105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7"/>
      <c r="T175" s="104">
        <v>44927</v>
      </c>
      <c r="U175" s="104" t="s">
        <v>550</v>
      </c>
    </row>
    <row r="176" spans="1:21" s="90" customFormat="1" ht="30" x14ac:dyDescent="0.25">
      <c r="A176" s="102">
        <v>277</v>
      </c>
      <c r="B176" s="47" t="s">
        <v>177</v>
      </c>
      <c r="C176" s="47" t="s">
        <v>42</v>
      </c>
      <c r="D176" s="47"/>
      <c r="E176" s="47"/>
      <c r="F176" s="47"/>
      <c r="G176" s="48">
        <v>11</v>
      </c>
      <c r="H176" s="48">
        <v>12</v>
      </c>
      <c r="I176" s="48">
        <f>G176+H176</f>
        <v>23</v>
      </c>
      <c r="J176" s="48">
        <v>15</v>
      </c>
      <c r="K176" s="48">
        <v>14</v>
      </c>
      <c r="L176" s="48">
        <f>J176+K176</f>
        <v>29</v>
      </c>
      <c r="M176" s="48"/>
      <c r="N176" s="48"/>
      <c r="O176" s="48">
        <f>M176+N176</f>
        <v>0</v>
      </c>
      <c r="P176" s="48">
        <f t="shared" ref="P176:Q180" si="6">G176+J176+M176</f>
        <v>26</v>
      </c>
      <c r="Q176" s="48">
        <f t="shared" si="6"/>
        <v>26</v>
      </c>
      <c r="R176" s="48">
        <f>P176+Q176</f>
        <v>52</v>
      </c>
      <c r="S176" s="78" t="s">
        <v>477</v>
      </c>
      <c r="T176" s="101">
        <v>44928</v>
      </c>
      <c r="U176" s="101" t="s">
        <v>551</v>
      </c>
    </row>
    <row r="177" spans="1:21" s="90" customFormat="1" ht="30" x14ac:dyDescent="0.25">
      <c r="A177" s="102">
        <v>278</v>
      </c>
      <c r="B177" s="47" t="s">
        <v>338</v>
      </c>
      <c r="C177" s="47" t="s">
        <v>280</v>
      </c>
      <c r="D177" s="47"/>
      <c r="E177" s="47"/>
      <c r="F177" s="47"/>
      <c r="G177" s="48">
        <v>13</v>
      </c>
      <c r="H177" s="48">
        <v>11</v>
      </c>
      <c r="I177" s="48">
        <f>G177+H177</f>
        <v>24</v>
      </c>
      <c r="J177" s="48">
        <v>17</v>
      </c>
      <c r="K177" s="48">
        <v>11</v>
      </c>
      <c r="L177" s="48">
        <f>J177+K177</f>
        <v>28</v>
      </c>
      <c r="M177" s="48">
        <v>14</v>
      </c>
      <c r="N177" s="48">
        <v>16</v>
      </c>
      <c r="O177" s="48">
        <f>M177+N177</f>
        <v>30</v>
      </c>
      <c r="P177" s="48">
        <f t="shared" si="6"/>
        <v>44</v>
      </c>
      <c r="Q177" s="48">
        <f t="shared" si="6"/>
        <v>38</v>
      </c>
      <c r="R177" s="48">
        <f>P177+Q177</f>
        <v>82</v>
      </c>
      <c r="S177" s="47" t="s">
        <v>241</v>
      </c>
      <c r="T177" s="101">
        <v>44929</v>
      </c>
      <c r="U177" s="101" t="s">
        <v>552</v>
      </c>
    </row>
    <row r="178" spans="1:21" s="90" customFormat="1" ht="30" x14ac:dyDescent="0.25">
      <c r="A178" s="102">
        <v>279</v>
      </c>
      <c r="B178" s="47" t="s">
        <v>227</v>
      </c>
      <c r="C178" s="47" t="s">
        <v>76</v>
      </c>
      <c r="D178" s="47"/>
      <c r="E178" s="47" t="s">
        <v>216</v>
      </c>
      <c r="F178" s="47"/>
      <c r="G178" s="48">
        <v>0</v>
      </c>
      <c r="H178" s="48">
        <v>0</v>
      </c>
      <c r="I178" s="48">
        <f>G178+H178</f>
        <v>0</v>
      </c>
      <c r="J178" s="48">
        <v>0</v>
      </c>
      <c r="K178" s="48">
        <v>0</v>
      </c>
      <c r="L178" s="48">
        <f>J178+K178</f>
        <v>0</v>
      </c>
      <c r="M178" s="48">
        <v>58</v>
      </c>
      <c r="N178" s="48">
        <v>66</v>
      </c>
      <c r="O178" s="48">
        <f>M178+N178</f>
        <v>124</v>
      </c>
      <c r="P178" s="48">
        <f t="shared" si="6"/>
        <v>58</v>
      </c>
      <c r="Q178" s="48">
        <f t="shared" si="6"/>
        <v>66</v>
      </c>
      <c r="R178" s="48">
        <f>P178+Q178</f>
        <v>124</v>
      </c>
      <c r="S178" s="47" t="s">
        <v>228</v>
      </c>
      <c r="T178" s="101">
        <v>44930</v>
      </c>
      <c r="U178" s="101" t="s">
        <v>553</v>
      </c>
    </row>
    <row r="179" spans="1:21" s="90" customFormat="1" ht="30" x14ac:dyDescent="0.25">
      <c r="A179" s="102">
        <v>280</v>
      </c>
      <c r="B179" s="47" t="s">
        <v>221</v>
      </c>
      <c r="C179" s="47" t="s">
        <v>76</v>
      </c>
      <c r="D179" s="47"/>
      <c r="E179" s="47"/>
      <c r="F179" s="47"/>
      <c r="G179" s="48">
        <v>0</v>
      </c>
      <c r="H179" s="48">
        <v>0</v>
      </c>
      <c r="I179" s="48">
        <f>G179+H179</f>
        <v>0</v>
      </c>
      <c r="J179" s="48">
        <v>0</v>
      </c>
      <c r="K179" s="48">
        <v>0</v>
      </c>
      <c r="L179" s="48">
        <f>J179+K179</f>
        <v>0</v>
      </c>
      <c r="M179" s="48">
        <v>64</v>
      </c>
      <c r="N179" s="48">
        <v>54</v>
      </c>
      <c r="O179" s="48">
        <f>M179+N179</f>
        <v>118</v>
      </c>
      <c r="P179" s="48">
        <f t="shared" si="6"/>
        <v>64</v>
      </c>
      <c r="Q179" s="48">
        <f t="shared" si="6"/>
        <v>54</v>
      </c>
      <c r="R179" s="48">
        <f>P179+Q179</f>
        <v>118</v>
      </c>
      <c r="S179" s="47" t="s">
        <v>222</v>
      </c>
      <c r="T179" s="101">
        <v>44931</v>
      </c>
      <c r="U179" s="101" t="s">
        <v>547</v>
      </c>
    </row>
    <row r="180" spans="1:21" s="90" customFormat="1" ht="15" x14ac:dyDescent="0.25">
      <c r="A180" s="102">
        <v>281</v>
      </c>
      <c r="B180" s="47" t="s">
        <v>238</v>
      </c>
      <c r="C180" s="47" t="s">
        <v>76</v>
      </c>
      <c r="D180" s="47"/>
      <c r="E180" s="47"/>
      <c r="F180" s="47"/>
      <c r="G180" s="48">
        <v>0</v>
      </c>
      <c r="H180" s="48">
        <v>0</v>
      </c>
      <c r="I180" s="48">
        <f>G180+H180</f>
        <v>0</v>
      </c>
      <c r="J180" s="48">
        <v>0</v>
      </c>
      <c r="K180" s="48">
        <v>0</v>
      </c>
      <c r="L180" s="48">
        <f>J180+K180</f>
        <v>0</v>
      </c>
      <c r="M180" s="48">
        <v>57</v>
      </c>
      <c r="N180" s="48">
        <v>45</v>
      </c>
      <c r="O180" s="48">
        <f>M180+N180</f>
        <v>102</v>
      </c>
      <c r="P180" s="48">
        <f t="shared" si="6"/>
        <v>57</v>
      </c>
      <c r="Q180" s="48">
        <f t="shared" si="6"/>
        <v>45</v>
      </c>
      <c r="R180" s="48">
        <f>P180+Q180</f>
        <v>102</v>
      </c>
      <c r="S180" s="47">
        <v>9439276233</v>
      </c>
      <c r="T180" s="101">
        <v>44932</v>
      </c>
      <c r="U180" s="101" t="s">
        <v>548</v>
      </c>
    </row>
    <row r="181" spans="1:21" s="90" customFormat="1" ht="23.25" x14ac:dyDescent="0.25">
      <c r="A181" s="108">
        <v>282</v>
      </c>
      <c r="B181" s="92" t="s">
        <v>215</v>
      </c>
      <c r="C181" s="93"/>
      <c r="D181" s="93"/>
      <c r="E181" s="93"/>
      <c r="F181" s="93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93"/>
      <c r="T181" s="110">
        <v>44933</v>
      </c>
      <c r="U181" s="110" t="s">
        <v>549</v>
      </c>
    </row>
    <row r="182" spans="1:21" s="90" customFormat="1" ht="23.25" x14ac:dyDescent="0.25">
      <c r="A182" s="94">
        <v>283</v>
      </c>
      <c r="B182" s="95" t="s">
        <v>550</v>
      </c>
      <c r="C182" s="105"/>
      <c r="D182" s="105"/>
      <c r="E182" s="105"/>
      <c r="F182" s="105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5"/>
      <c r="T182" s="104">
        <v>44934</v>
      </c>
      <c r="U182" s="104" t="s">
        <v>550</v>
      </c>
    </row>
    <row r="183" spans="1:21" s="90" customFormat="1" ht="45" x14ac:dyDescent="0.25">
      <c r="A183" s="102">
        <v>284</v>
      </c>
      <c r="B183" s="47" t="s">
        <v>181</v>
      </c>
      <c r="C183" s="47" t="s">
        <v>42</v>
      </c>
      <c r="D183" s="47"/>
      <c r="E183" s="47"/>
      <c r="F183" s="47"/>
      <c r="G183" s="48">
        <v>17</v>
      </c>
      <c r="H183" s="48">
        <v>14</v>
      </c>
      <c r="I183" s="48">
        <f>G183+H183</f>
        <v>31</v>
      </c>
      <c r="J183" s="48">
        <v>22</v>
      </c>
      <c r="K183" s="48">
        <v>17</v>
      </c>
      <c r="L183" s="48">
        <f>J183+K183</f>
        <v>39</v>
      </c>
      <c r="M183" s="48"/>
      <c r="N183" s="48"/>
      <c r="O183" s="48">
        <f>M183+N183</f>
        <v>0</v>
      </c>
      <c r="P183" s="48">
        <f t="shared" ref="P183:Q187" si="7">G183+J183+M183</f>
        <v>39</v>
      </c>
      <c r="Q183" s="48">
        <f t="shared" si="7"/>
        <v>31</v>
      </c>
      <c r="R183" s="48">
        <f>P183+Q183</f>
        <v>70</v>
      </c>
      <c r="S183" s="78" t="s">
        <v>500</v>
      </c>
      <c r="T183" s="101">
        <v>44935</v>
      </c>
      <c r="U183" s="101" t="s">
        <v>551</v>
      </c>
    </row>
    <row r="184" spans="1:21" s="90" customFormat="1" ht="30" x14ac:dyDescent="0.25">
      <c r="A184" s="102">
        <v>285</v>
      </c>
      <c r="B184" s="47" t="s">
        <v>450</v>
      </c>
      <c r="C184" s="47" t="s">
        <v>280</v>
      </c>
      <c r="D184" s="47"/>
      <c r="E184" s="47"/>
      <c r="F184" s="47"/>
      <c r="G184" s="48">
        <v>13</v>
      </c>
      <c r="H184" s="48">
        <v>15</v>
      </c>
      <c r="I184" s="48">
        <f>G184+H184</f>
        <v>28</v>
      </c>
      <c r="J184" s="48">
        <v>16</v>
      </c>
      <c r="K184" s="48">
        <v>14</v>
      </c>
      <c r="L184" s="48">
        <v>26</v>
      </c>
      <c r="M184" s="48">
        <v>28</v>
      </c>
      <c r="N184" s="48">
        <v>25</v>
      </c>
      <c r="O184" s="48">
        <f>M184+N184</f>
        <v>53</v>
      </c>
      <c r="P184" s="48">
        <f t="shared" si="7"/>
        <v>57</v>
      </c>
      <c r="Q184" s="48">
        <f t="shared" si="7"/>
        <v>54</v>
      </c>
      <c r="R184" s="48">
        <f>P184+Q184</f>
        <v>111</v>
      </c>
      <c r="S184" s="47">
        <v>8280438680</v>
      </c>
      <c r="T184" s="101">
        <v>44936</v>
      </c>
      <c r="U184" s="101" t="s">
        <v>552</v>
      </c>
    </row>
    <row r="185" spans="1:21" s="90" customFormat="1" ht="30" x14ac:dyDescent="0.25">
      <c r="A185" s="102">
        <v>286</v>
      </c>
      <c r="B185" s="47" t="s">
        <v>284</v>
      </c>
      <c r="C185" s="47" t="s">
        <v>42</v>
      </c>
      <c r="D185" s="47"/>
      <c r="E185" s="47"/>
      <c r="F185" s="47"/>
      <c r="G185" s="48">
        <v>12</v>
      </c>
      <c r="H185" s="48">
        <v>17</v>
      </c>
      <c r="I185" s="48">
        <f>G185+H185</f>
        <v>29</v>
      </c>
      <c r="J185" s="48">
        <v>16</v>
      </c>
      <c r="K185" s="48">
        <v>21</v>
      </c>
      <c r="L185" s="48">
        <f>J185+K185</f>
        <v>37</v>
      </c>
      <c r="M185" s="48"/>
      <c r="N185" s="48"/>
      <c r="O185" s="48">
        <f>M185+N185</f>
        <v>0</v>
      </c>
      <c r="P185" s="48">
        <f t="shared" si="7"/>
        <v>28</v>
      </c>
      <c r="Q185" s="48">
        <f t="shared" si="7"/>
        <v>38</v>
      </c>
      <c r="R185" s="48">
        <f>P185+Q185</f>
        <v>66</v>
      </c>
      <c r="S185" s="78" t="s">
        <v>361</v>
      </c>
      <c r="T185" s="101">
        <v>44937</v>
      </c>
      <c r="U185" s="101" t="s">
        <v>553</v>
      </c>
    </row>
    <row r="186" spans="1:21" s="90" customFormat="1" ht="45" x14ac:dyDescent="0.25">
      <c r="A186" s="102">
        <v>287</v>
      </c>
      <c r="B186" s="68" t="s">
        <v>402</v>
      </c>
      <c r="C186" s="47" t="s">
        <v>42</v>
      </c>
      <c r="D186" s="47"/>
      <c r="E186" s="47"/>
      <c r="F186" s="47"/>
      <c r="G186" s="48">
        <v>15</v>
      </c>
      <c r="H186" s="48">
        <v>19</v>
      </c>
      <c r="I186" s="48">
        <f>G186+H186</f>
        <v>34</v>
      </c>
      <c r="J186" s="48">
        <v>18</v>
      </c>
      <c r="K186" s="48">
        <v>14</v>
      </c>
      <c r="L186" s="48">
        <f>J186+K186</f>
        <v>32</v>
      </c>
      <c r="M186" s="48"/>
      <c r="N186" s="48"/>
      <c r="O186" s="48">
        <f>M186+N186</f>
        <v>0</v>
      </c>
      <c r="P186" s="48">
        <f t="shared" si="7"/>
        <v>33</v>
      </c>
      <c r="Q186" s="48">
        <f t="shared" si="7"/>
        <v>33</v>
      </c>
      <c r="R186" s="48">
        <f>P186+Q186</f>
        <v>66</v>
      </c>
      <c r="S186" s="47" t="s">
        <v>470</v>
      </c>
      <c r="T186" s="101">
        <v>44938</v>
      </c>
      <c r="U186" s="101" t="s">
        <v>547</v>
      </c>
    </row>
    <row r="187" spans="1:21" s="90" customFormat="1" ht="30" x14ac:dyDescent="0.25">
      <c r="A187" s="102">
        <v>288</v>
      </c>
      <c r="B187" s="47" t="s">
        <v>406</v>
      </c>
      <c r="C187" s="47" t="s">
        <v>407</v>
      </c>
      <c r="D187" s="47"/>
      <c r="E187" s="47"/>
      <c r="F187" s="47"/>
      <c r="G187" s="48"/>
      <c r="H187" s="48"/>
      <c r="I187" s="48">
        <f>G187+H187</f>
        <v>0</v>
      </c>
      <c r="J187" s="48"/>
      <c r="K187" s="48"/>
      <c r="L187" s="48">
        <f>J187+K187</f>
        <v>0</v>
      </c>
      <c r="M187" s="48">
        <v>42</v>
      </c>
      <c r="N187" s="48">
        <v>27</v>
      </c>
      <c r="O187" s="48">
        <f>M187+N187</f>
        <v>69</v>
      </c>
      <c r="P187" s="48">
        <f t="shared" si="7"/>
        <v>42</v>
      </c>
      <c r="Q187" s="48">
        <f t="shared" si="7"/>
        <v>27</v>
      </c>
      <c r="R187" s="48">
        <f>P187+Q187</f>
        <v>69</v>
      </c>
      <c r="S187" s="47" t="s">
        <v>408</v>
      </c>
      <c r="T187" s="101">
        <v>44939</v>
      </c>
      <c r="U187" s="101" t="s">
        <v>548</v>
      </c>
    </row>
    <row r="188" spans="1:21" s="90" customFormat="1" ht="23.25" x14ac:dyDescent="0.25">
      <c r="A188" s="108">
        <v>289</v>
      </c>
      <c r="B188" s="92" t="s">
        <v>215</v>
      </c>
      <c r="C188" s="93"/>
      <c r="D188" s="93"/>
      <c r="E188" s="93"/>
      <c r="F188" s="93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11"/>
      <c r="T188" s="110">
        <v>44940</v>
      </c>
      <c r="U188" s="110" t="s">
        <v>549</v>
      </c>
    </row>
    <row r="189" spans="1:21" s="90" customFormat="1" ht="23.25" x14ac:dyDescent="0.25">
      <c r="A189" s="94">
        <v>290</v>
      </c>
      <c r="B189" s="95" t="s">
        <v>550</v>
      </c>
      <c r="C189" s="105"/>
      <c r="D189" s="105"/>
      <c r="E189" s="105"/>
      <c r="F189" s="105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5"/>
      <c r="T189" s="104">
        <v>44941</v>
      </c>
      <c r="U189" s="104" t="s">
        <v>550</v>
      </c>
    </row>
    <row r="190" spans="1:21" s="90" customFormat="1" ht="45" x14ac:dyDescent="0.25">
      <c r="A190" s="102">
        <v>291</v>
      </c>
      <c r="B190" s="47" t="s">
        <v>286</v>
      </c>
      <c r="C190" s="47" t="s">
        <v>42</v>
      </c>
      <c r="D190" s="47"/>
      <c r="E190" s="47"/>
      <c r="F190" s="47"/>
      <c r="G190" s="48">
        <v>11</v>
      </c>
      <c r="H190" s="48">
        <v>16</v>
      </c>
      <c r="I190" s="48">
        <f>G190+H190</f>
        <v>27</v>
      </c>
      <c r="J190" s="48">
        <v>19.72</v>
      </c>
      <c r="K190" s="48">
        <v>16</v>
      </c>
      <c r="L190" s="48">
        <f>J190+K190</f>
        <v>35.72</v>
      </c>
      <c r="M190" s="48"/>
      <c r="N190" s="48"/>
      <c r="O190" s="48">
        <f>M190+N190</f>
        <v>0</v>
      </c>
      <c r="P190" s="48">
        <f t="shared" ref="P190:Q193" si="8">G190+J190+M190</f>
        <v>30.72</v>
      </c>
      <c r="Q190" s="48">
        <f t="shared" si="8"/>
        <v>32</v>
      </c>
      <c r="R190" s="48">
        <f>P190+Q190</f>
        <v>62.72</v>
      </c>
      <c r="S190" s="85" t="s">
        <v>482</v>
      </c>
      <c r="T190" s="101">
        <v>44942</v>
      </c>
      <c r="U190" s="101" t="s">
        <v>551</v>
      </c>
    </row>
    <row r="191" spans="1:21" s="90" customFormat="1" ht="30" x14ac:dyDescent="0.25">
      <c r="A191" s="102">
        <v>292</v>
      </c>
      <c r="B191" s="47" t="s">
        <v>427</v>
      </c>
      <c r="C191" s="47" t="s">
        <v>42</v>
      </c>
      <c r="D191" s="47"/>
      <c r="E191" s="47"/>
      <c r="F191" s="47"/>
      <c r="G191" s="48">
        <v>14</v>
      </c>
      <c r="H191" s="48">
        <v>15</v>
      </c>
      <c r="I191" s="48">
        <f>G191+H191</f>
        <v>29</v>
      </c>
      <c r="J191" s="48">
        <v>19</v>
      </c>
      <c r="K191" s="48">
        <v>17</v>
      </c>
      <c r="L191" s="48">
        <f>J191+K191</f>
        <v>36</v>
      </c>
      <c r="M191" s="48"/>
      <c r="N191" s="48"/>
      <c r="O191" s="48">
        <f>M191+N191</f>
        <v>0</v>
      </c>
      <c r="P191" s="48">
        <f t="shared" si="8"/>
        <v>33</v>
      </c>
      <c r="Q191" s="48">
        <f t="shared" si="8"/>
        <v>32</v>
      </c>
      <c r="R191" s="48">
        <f>P191+Q191</f>
        <v>65</v>
      </c>
      <c r="S191" s="47" t="s">
        <v>455</v>
      </c>
      <c r="T191" s="101">
        <v>44943</v>
      </c>
      <c r="U191" s="101" t="s">
        <v>552</v>
      </c>
    </row>
    <row r="192" spans="1:21" s="90" customFormat="1" ht="30" x14ac:dyDescent="0.25">
      <c r="A192" s="102">
        <v>293</v>
      </c>
      <c r="B192" s="47" t="s">
        <v>301</v>
      </c>
      <c r="C192" s="47" t="s">
        <v>42</v>
      </c>
      <c r="D192" s="47"/>
      <c r="E192" s="47"/>
      <c r="F192" s="47"/>
      <c r="G192" s="48">
        <v>17</v>
      </c>
      <c r="H192" s="48">
        <v>21</v>
      </c>
      <c r="I192" s="48">
        <f>G192+H192</f>
        <v>38</v>
      </c>
      <c r="J192" s="48">
        <v>23</v>
      </c>
      <c r="K192" s="48">
        <v>20</v>
      </c>
      <c r="L192" s="48">
        <f>J192+K192</f>
        <v>43</v>
      </c>
      <c r="M192" s="48"/>
      <c r="N192" s="48"/>
      <c r="O192" s="48">
        <f>M192+N192</f>
        <v>0</v>
      </c>
      <c r="P192" s="48">
        <f t="shared" si="8"/>
        <v>40</v>
      </c>
      <c r="Q192" s="48">
        <f t="shared" si="8"/>
        <v>41</v>
      </c>
      <c r="R192" s="48">
        <f>P192+Q192</f>
        <v>81</v>
      </c>
      <c r="S192" s="78" t="s">
        <v>481</v>
      </c>
      <c r="T192" s="101">
        <v>44944</v>
      </c>
      <c r="U192" s="101" t="s">
        <v>553</v>
      </c>
    </row>
    <row r="193" spans="1:21" s="90" customFormat="1" ht="30" x14ac:dyDescent="0.25">
      <c r="A193" s="102">
        <v>294</v>
      </c>
      <c r="B193" s="47" t="s">
        <v>328</v>
      </c>
      <c r="C193" s="47" t="s">
        <v>42</v>
      </c>
      <c r="D193" s="47"/>
      <c r="E193" s="47"/>
      <c r="F193" s="47"/>
      <c r="G193" s="48">
        <v>10</v>
      </c>
      <c r="H193" s="48">
        <v>12</v>
      </c>
      <c r="I193" s="48">
        <f>G193+H193</f>
        <v>22</v>
      </c>
      <c r="J193" s="48">
        <v>14</v>
      </c>
      <c r="K193" s="48">
        <v>11.96</v>
      </c>
      <c r="L193" s="48">
        <f>J193+K193</f>
        <v>25.96</v>
      </c>
      <c r="M193" s="48"/>
      <c r="N193" s="48"/>
      <c r="O193" s="48">
        <f>M193+N193</f>
        <v>0</v>
      </c>
      <c r="P193" s="48">
        <f t="shared" si="8"/>
        <v>24</v>
      </c>
      <c r="Q193" s="48">
        <f t="shared" si="8"/>
        <v>23.96</v>
      </c>
      <c r="R193" s="48">
        <f>P193+Q193</f>
        <v>47.96</v>
      </c>
      <c r="S193" s="78" t="s">
        <v>205</v>
      </c>
      <c r="T193" s="101">
        <v>44945</v>
      </c>
      <c r="U193" s="101" t="s">
        <v>547</v>
      </c>
    </row>
    <row r="194" spans="1:21" s="90" customFormat="1" ht="23.25" x14ac:dyDescent="0.25">
      <c r="A194" s="108">
        <v>296</v>
      </c>
      <c r="B194" s="92" t="s">
        <v>215</v>
      </c>
      <c r="C194" s="93"/>
      <c r="D194" s="93"/>
      <c r="E194" s="93"/>
      <c r="F194" s="93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93"/>
      <c r="T194" s="110">
        <v>44947</v>
      </c>
      <c r="U194" s="110" t="s">
        <v>549</v>
      </c>
    </row>
    <row r="195" spans="1:21" s="90" customFormat="1" ht="23.25" x14ac:dyDescent="0.25">
      <c r="A195" s="94">
        <v>297</v>
      </c>
      <c r="B195" s="95" t="s">
        <v>550</v>
      </c>
      <c r="C195" s="105"/>
      <c r="D195" s="105"/>
      <c r="E195" s="105"/>
      <c r="F195" s="105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5"/>
      <c r="T195" s="104">
        <v>44948</v>
      </c>
      <c r="U195" s="104" t="s">
        <v>550</v>
      </c>
    </row>
    <row r="196" spans="1:21" s="90" customFormat="1" ht="23.25" x14ac:dyDescent="0.25">
      <c r="A196" s="94">
        <v>298</v>
      </c>
      <c r="B196" s="95" t="s">
        <v>562</v>
      </c>
      <c r="C196" s="105"/>
      <c r="D196" s="105"/>
      <c r="E196" s="105"/>
      <c r="F196" s="105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5"/>
      <c r="T196" s="104">
        <v>44949</v>
      </c>
      <c r="U196" s="104" t="s">
        <v>551</v>
      </c>
    </row>
    <row r="197" spans="1:21" s="90" customFormat="1" ht="45" x14ac:dyDescent="0.25">
      <c r="A197" s="102">
        <v>299</v>
      </c>
      <c r="B197" s="47" t="s">
        <v>418</v>
      </c>
      <c r="C197" s="47" t="s">
        <v>42</v>
      </c>
      <c r="D197" s="47"/>
      <c r="E197" s="47"/>
      <c r="F197" s="47"/>
      <c r="G197" s="48">
        <v>11</v>
      </c>
      <c r="H197" s="48">
        <v>13</v>
      </c>
      <c r="I197" s="48">
        <v>21</v>
      </c>
      <c r="J197" s="48">
        <v>12</v>
      </c>
      <c r="K197" s="48">
        <v>20</v>
      </c>
      <c r="L197" s="48">
        <f>J197+K197</f>
        <v>32</v>
      </c>
      <c r="M197" s="48"/>
      <c r="N197" s="48"/>
      <c r="O197" s="48">
        <f>M197+N197</f>
        <v>0</v>
      </c>
      <c r="P197" s="48">
        <f>G197+J197+M197</f>
        <v>23</v>
      </c>
      <c r="Q197" s="48">
        <f>H197+K197+N197</f>
        <v>33</v>
      </c>
      <c r="R197" s="48">
        <f>P197+Q197</f>
        <v>56</v>
      </c>
      <c r="S197" s="78" t="s">
        <v>475</v>
      </c>
      <c r="T197" s="101">
        <v>44950</v>
      </c>
      <c r="U197" s="101" t="s">
        <v>552</v>
      </c>
    </row>
    <row r="198" spans="1:21" s="90" customFormat="1" ht="23.25" x14ac:dyDescent="0.25">
      <c r="A198" s="94">
        <v>301</v>
      </c>
      <c r="B198" s="95" t="s">
        <v>537</v>
      </c>
      <c r="C198" s="105"/>
      <c r="D198" s="105"/>
      <c r="E198" s="105"/>
      <c r="F198" s="105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7"/>
      <c r="T198" s="104">
        <v>44952</v>
      </c>
      <c r="U198" s="104" t="s">
        <v>547</v>
      </c>
    </row>
    <row r="199" spans="1:21" s="90" customFormat="1" ht="15" x14ac:dyDescent="0.25">
      <c r="A199" s="102">
        <v>302</v>
      </c>
      <c r="B199" s="47" t="s">
        <v>191</v>
      </c>
      <c r="C199" s="47" t="s">
        <v>42</v>
      </c>
      <c r="D199" s="47"/>
      <c r="E199" s="47"/>
      <c r="F199" s="47"/>
      <c r="G199" s="48">
        <v>11</v>
      </c>
      <c r="H199" s="48">
        <v>14</v>
      </c>
      <c r="I199" s="48">
        <f>G199+H199</f>
        <v>25</v>
      </c>
      <c r="J199" s="48">
        <v>15</v>
      </c>
      <c r="K199" s="48">
        <v>15</v>
      </c>
      <c r="L199" s="48">
        <f>J199+K199</f>
        <v>30</v>
      </c>
      <c r="M199" s="48"/>
      <c r="N199" s="48"/>
      <c r="O199" s="48">
        <f>M199+N199</f>
        <v>0</v>
      </c>
      <c r="P199" s="48">
        <f>G199+J199+M199</f>
        <v>26</v>
      </c>
      <c r="Q199" s="48">
        <f>H199+K199+N199</f>
        <v>29</v>
      </c>
      <c r="R199" s="48">
        <f>P199+Q199</f>
        <v>55</v>
      </c>
      <c r="S199" s="78">
        <v>8280438683</v>
      </c>
      <c r="T199" s="101">
        <v>44953</v>
      </c>
      <c r="U199" s="101" t="s">
        <v>548</v>
      </c>
    </row>
    <row r="200" spans="1:21" s="90" customFormat="1" ht="23.25" x14ac:dyDescent="0.25">
      <c r="A200" s="108">
        <v>303</v>
      </c>
      <c r="B200" s="92" t="s">
        <v>215</v>
      </c>
      <c r="C200" s="93"/>
      <c r="D200" s="93"/>
      <c r="E200" s="93"/>
      <c r="F200" s="93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93"/>
      <c r="T200" s="110">
        <v>44954</v>
      </c>
      <c r="U200" s="110" t="s">
        <v>549</v>
      </c>
    </row>
    <row r="201" spans="1:21" s="90" customFormat="1" ht="23.25" x14ac:dyDescent="0.25">
      <c r="A201" s="94">
        <v>304</v>
      </c>
      <c r="B201" s="95" t="s">
        <v>550</v>
      </c>
      <c r="C201" s="105"/>
      <c r="D201" s="105"/>
      <c r="E201" s="105"/>
      <c r="F201" s="105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7"/>
      <c r="T201" s="104">
        <v>44955</v>
      </c>
      <c r="U201" s="104" t="s">
        <v>550</v>
      </c>
    </row>
    <row r="202" spans="1:21" s="90" customFormat="1" ht="30" x14ac:dyDescent="0.25">
      <c r="A202" s="102">
        <v>305</v>
      </c>
      <c r="B202" s="47" t="s">
        <v>540</v>
      </c>
      <c r="C202" s="47" t="s">
        <v>76</v>
      </c>
      <c r="D202" s="47"/>
      <c r="E202" s="47"/>
      <c r="F202" s="47"/>
      <c r="G202" s="48">
        <v>7</v>
      </c>
      <c r="H202" s="48">
        <v>6</v>
      </c>
      <c r="I202" s="48">
        <f>G202+H202</f>
        <v>13</v>
      </c>
      <c r="J202" s="48">
        <v>9</v>
      </c>
      <c r="K202" s="48">
        <v>7</v>
      </c>
      <c r="L202" s="48">
        <f>J202+K202</f>
        <v>16</v>
      </c>
      <c r="M202" s="48">
        <v>41</v>
      </c>
      <c r="N202" s="48">
        <v>49</v>
      </c>
      <c r="O202" s="48">
        <f>M202+N202</f>
        <v>90</v>
      </c>
      <c r="P202" s="48">
        <f>G202+J202+M202</f>
        <v>57</v>
      </c>
      <c r="Q202" s="48">
        <f>H202+K202+N202</f>
        <v>62</v>
      </c>
      <c r="R202" s="48">
        <f>P202+Q202</f>
        <v>119</v>
      </c>
      <c r="S202" s="47" t="s">
        <v>237</v>
      </c>
      <c r="T202" s="101">
        <v>44956</v>
      </c>
      <c r="U202" s="101" t="s">
        <v>551</v>
      </c>
    </row>
    <row r="203" spans="1:21" s="90" customFormat="1" ht="23.25" x14ac:dyDescent="0.25">
      <c r="A203" s="58">
        <v>306</v>
      </c>
      <c r="B203" s="75" t="s">
        <v>381</v>
      </c>
      <c r="C203" s="76"/>
      <c r="D203" s="76"/>
      <c r="E203" s="76"/>
      <c r="F203" s="76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6"/>
      <c r="T203" s="113">
        <v>44957</v>
      </c>
      <c r="U203" s="113" t="s">
        <v>552</v>
      </c>
    </row>
    <row r="204" spans="1:21" s="90" customFormat="1" ht="45" x14ac:dyDescent="0.25">
      <c r="A204" s="102">
        <v>309</v>
      </c>
      <c r="B204" s="47" t="s">
        <v>417</v>
      </c>
      <c r="C204" s="47" t="s">
        <v>42</v>
      </c>
      <c r="D204" s="47"/>
      <c r="E204" s="47"/>
      <c r="F204" s="47"/>
      <c r="G204" s="48">
        <v>15</v>
      </c>
      <c r="H204" s="48">
        <v>13</v>
      </c>
      <c r="I204" s="48">
        <f>G204+H204</f>
        <v>28</v>
      </c>
      <c r="J204" s="48">
        <v>15</v>
      </c>
      <c r="K204" s="48">
        <v>17</v>
      </c>
      <c r="L204" s="48">
        <f>J204+K204</f>
        <v>32</v>
      </c>
      <c r="M204" s="48"/>
      <c r="N204" s="48"/>
      <c r="O204" s="48">
        <f>M204+N204</f>
        <v>0</v>
      </c>
      <c r="P204" s="48">
        <f>G204+J204+M204</f>
        <v>30</v>
      </c>
      <c r="Q204" s="48">
        <f>H204+K204+N204</f>
        <v>30</v>
      </c>
      <c r="R204" s="48">
        <f>P204+Q204</f>
        <v>60</v>
      </c>
      <c r="S204" s="78" t="s">
        <v>474</v>
      </c>
      <c r="T204" s="101">
        <v>44960</v>
      </c>
      <c r="U204" s="101" t="s">
        <v>548</v>
      </c>
    </row>
    <row r="205" spans="1:21" s="90" customFormat="1" ht="23.25" x14ac:dyDescent="0.25">
      <c r="A205" s="108">
        <v>310</v>
      </c>
      <c r="B205" s="92" t="s">
        <v>215</v>
      </c>
      <c r="C205" s="93"/>
      <c r="D205" s="93"/>
      <c r="E205" s="93"/>
      <c r="F205" s="93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11"/>
      <c r="T205" s="110">
        <v>44961</v>
      </c>
      <c r="U205" s="110" t="s">
        <v>549</v>
      </c>
    </row>
    <row r="206" spans="1:21" s="90" customFormat="1" ht="23.25" x14ac:dyDescent="0.25">
      <c r="A206" s="94">
        <v>311</v>
      </c>
      <c r="B206" s="95" t="s">
        <v>550</v>
      </c>
      <c r="C206" s="105"/>
      <c r="D206" s="105"/>
      <c r="E206" s="105"/>
      <c r="F206" s="105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7"/>
      <c r="T206" s="104">
        <v>44962</v>
      </c>
      <c r="U206" s="104" t="s">
        <v>550</v>
      </c>
    </row>
    <row r="207" spans="1:21" s="90" customFormat="1" ht="45" x14ac:dyDescent="0.25">
      <c r="A207" s="102">
        <v>312</v>
      </c>
      <c r="B207" s="47" t="s">
        <v>231</v>
      </c>
      <c r="C207" s="47" t="s">
        <v>280</v>
      </c>
      <c r="D207" s="47"/>
      <c r="E207" s="47"/>
      <c r="F207" s="47"/>
      <c r="G207" s="48">
        <v>14</v>
      </c>
      <c r="H207" s="48">
        <v>15</v>
      </c>
      <c r="I207" s="48">
        <f>G207+H207</f>
        <v>29</v>
      </c>
      <c r="J207" s="48">
        <v>20</v>
      </c>
      <c r="K207" s="48">
        <v>14</v>
      </c>
      <c r="L207" s="48">
        <f>J207+K207</f>
        <v>34</v>
      </c>
      <c r="M207" s="48">
        <v>17</v>
      </c>
      <c r="N207" s="48">
        <v>24</v>
      </c>
      <c r="O207" s="48">
        <f>M207+N207</f>
        <v>41</v>
      </c>
      <c r="P207" s="48">
        <f t="shared" ref="P207:Q211" si="9">G207+J207+M207</f>
        <v>51</v>
      </c>
      <c r="Q207" s="48">
        <f t="shared" si="9"/>
        <v>53</v>
      </c>
      <c r="R207" s="48">
        <f>P207+Q207</f>
        <v>104</v>
      </c>
      <c r="S207" s="47" t="s">
        <v>232</v>
      </c>
      <c r="T207" s="101">
        <v>44963</v>
      </c>
      <c r="U207" s="101" t="s">
        <v>551</v>
      </c>
    </row>
    <row r="208" spans="1:21" s="90" customFormat="1" ht="30" x14ac:dyDescent="0.25">
      <c r="A208" s="102">
        <v>313</v>
      </c>
      <c r="B208" s="47" t="s">
        <v>312</v>
      </c>
      <c r="C208" s="47" t="s">
        <v>280</v>
      </c>
      <c r="D208" s="47"/>
      <c r="E208" s="47"/>
      <c r="F208" s="47"/>
      <c r="G208" s="48">
        <v>12</v>
      </c>
      <c r="H208" s="48">
        <v>16</v>
      </c>
      <c r="I208" s="48">
        <f>G208+H208</f>
        <v>28</v>
      </c>
      <c r="J208" s="48">
        <v>16</v>
      </c>
      <c r="K208" s="48">
        <v>17</v>
      </c>
      <c r="L208" s="48">
        <f>J208+K208</f>
        <v>33</v>
      </c>
      <c r="M208" s="48">
        <v>26</v>
      </c>
      <c r="N208" s="48">
        <v>27</v>
      </c>
      <c r="O208" s="48">
        <f>M208+N208</f>
        <v>53</v>
      </c>
      <c r="P208" s="48">
        <f t="shared" si="9"/>
        <v>54</v>
      </c>
      <c r="Q208" s="48">
        <f t="shared" si="9"/>
        <v>60</v>
      </c>
      <c r="R208" s="48">
        <f>P208+Q208</f>
        <v>114</v>
      </c>
      <c r="S208" s="47">
        <v>9937620316</v>
      </c>
      <c r="T208" s="101">
        <v>44964</v>
      </c>
      <c r="U208" s="101" t="s">
        <v>552</v>
      </c>
    </row>
    <row r="209" spans="1:21" s="90" customFormat="1" ht="30" x14ac:dyDescent="0.25">
      <c r="A209" s="102">
        <v>314</v>
      </c>
      <c r="B209" s="47" t="s">
        <v>323</v>
      </c>
      <c r="C209" s="47" t="s">
        <v>42</v>
      </c>
      <c r="D209" s="47"/>
      <c r="E209" s="47"/>
      <c r="F209" s="47"/>
      <c r="G209" s="48">
        <v>18</v>
      </c>
      <c r="H209" s="48">
        <v>17</v>
      </c>
      <c r="I209" s="48">
        <f>G209+H209</f>
        <v>35</v>
      </c>
      <c r="J209" s="48">
        <v>21</v>
      </c>
      <c r="K209" s="48">
        <v>17</v>
      </c>
      <c r="L209" s="48">
        <f>J209+K209</f>
        <v>38</v>
      </c>
      <c r="M209" s="48"/>
      <c r="N209" s="48"/>
      <c r="O209" s="48">
        <f>M209+N209</f>
        <v>0</v>
      </c>
      <c r="P209" s="48">
        <f t="shared" si="9"/>
        <v>39</v>
      </c>
      <c r="Q209" s="48">
        <f t="shared" si="9"/>
        <v>34</v>
      </c>
      <c r="R209" s="48">
        <f>P209+Q209</f>
        <v>73</v>
      </c>
      <c r="S209" s="78" t="s">
        <v>201</v>
      </c>
      <c r="T209" s="101">
        <v>44965</v>
      </c>
      <c r="U209" s="101" t="s">
        <v>553</v>
      </c>
    </row>
    <row r="210" spans="1:21" s="90" customFormat="1" ht="15" x14ac:dyDescent="0.25">
      <c r="A210" s="102">
        <v>315</v>
      </c>
      <c r="B210" s="47" t="s">
        <v>541</v>
      </c>
      <c r="C210" s="47" t="s">
        <v>42</v>
      </c>
      <c r="D210" s="47"/>
      <c r="E210" s="47"/>
      <c r="F210" s="47"/>
      <c r="G210" s="48">
        <v>14</v>
      </c>
      <c r="H210" s="48">
        <v>12</v>
      </c>
      <c r="I210" s="48">
        <f>G210+H210</f>
        <v>26</v>
      </c>
      <c r="J210" s="48">
        <v>17</v>
      </c>
      <c r="K210" s="48">
        <v>15</v>
      </c>
      <c r="L210" s="48">
        <f>J210+K210</f>
        <v>32</v>
      </c>
      <c r="M210" s="48"/>
      <c r="N210" s="48"/>
      <c r="O210" s="48">
        <f>M210+N210</f>
        <v>0</v>
      </c>
      <c r="P210" s="48">
        <f t="shared" si="9"/>
        <v>31</v>
      </c>
      <c r="Q210" s="48">
        <f t="shared" si="9"/>
        <v>27</v>
      </c>
      <c r="R210" s="48">
        <f>P210+Q210</f>
        <v>58</v>
      </c>
      <c r="S210" s="100"/>
      <c r="T210" s="101">
        <v>44966</v>
      </c>
      <c r="U210" s="101" t="s">
        <v>547</v>
      </c>
    </row>
    <row r="211" spans="1:21" s="90" customFormat="1" ht="30" x14ac:dyDescent="0.25">
      <c r="A211" s="102">
        <v>316</v>
      </c>
      <c r="B211" s="47" t="s">
        <v>256</v>
      </c>
      <c r="C211" s="47" t="s">
        <v>280</v>
      </c>
      <c r="D211" s="47"/>
      <c r="E211" s="47"/>
      <c r="F211" s="47"/>
      <c r="G211" s="48">
        <v>6</v>
      </c>
      <c r="H211" s="48">
        <v>5</v>
      </c>
      <c r="I211" s="48">
        <f>G211+H211</f>
        <v>11</v>
      </c>
      <c r="J211" s="48">
        <v>8</v>
      </c>
      <c r="K211" s="48">
        <v>8</v>
      </c>
      <c r="L211" s="48">
        <f>J211+K211</f>
        <v>16</v>
      </c>
      <c r="M211" s="48">
        <v>19</v>
      </c>
      <c r="N211" s="48">
        <v>16</v>
      </c>
      <c r="O211" s="48">
        <f>M211+N211</f>
        <v>35</v>
      </c>
      <c r="P211" s="48">
        <f t="shared" si="9"/>
        <v>33</v>
      </c>
      <c r="Q211" s="48">
        <f t="shared" si="9"/>
        <v>29</v>
      </c>
      <c r="R211" s="48">
        <f>P211+Q211</f>
        <v>62</v>
      </c>
      <c r="S211" s="100"/>
      <c r="T211" s="101">
        <v>44967</v>
      </c>
      <c r="U211" s="101" t="s">
        <v>548</v>
      </c>
    </row>
    <row r="212" spans="1:21" s="90" customFormat="1" ht="23.25" x14ac:dyDescent="0.25">
      <c r="A212" s="108">
        <v>317</v>
      </c>
      <c r="B212" s="92" t="s">
        <v>215</v>
      </c>
      <c r="C212" s="93"/>
      <c r="D212" s="93"/>
      <c r="E212" s="93"/>
      <c r="F212" s="93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11"/>
      <c r="T212" s="110">
        <v>44968</v>
      </c>
      <c r="U212" s="110" t="s">
        <v>549</v>
      </c>
    </row>
    <row r="213" spans="1:21" s="90" customFormat="1" ht="23.25" x14ac:dyDescent="0.25">
      <c r="A213" s="94">
        <v>318</v>
      </c>
      <c r="B213" s="95" t="s">
        <v>550</v>
      </c>
      <c r="C213" s="105"/>
      <c r="D213" s="105"/>
      <c r="E213" s="105"/>
      <c r="F213" s="105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5"/>
      <c r="T213" s="104">
        <v>44969</v>
      </c>
      <c r="U213" s="104" t="s">
        <v>550</v>
      </c>
    </row>
    <row r="214" spans="1:21" s="90" customFormat="1" ht="60" x14ac:dyDescent="0.25">
      <c r="A214" s="102">
        <v>319</v>
      </c>
      <c r="B214" s="47" t="s">
        <v>533</v>
      </c>
      <c r="C214" s="47" t="s">
        <v>42</v>
      </c>
      <c r="D214" s="47"/>
      <c r="E214" s="47"/>
      <c r="F214" s="47"/>
      <c r="G214" s="48">
        <v>11</v>
      </c>
      <c r="H214" s="48">
        <v>14</v>
      </c>
      <c r="I214" s="48">
        <f>G214+H214</f>
        <v>25</v>
      </c>
      <c r="J214" s="48">
        <v>15</v>
      </c>
      <c r="K214" s="48">
        <v>16</v>
      </c>
      <c r="L214" s="48">
        <f>J214+K214</f>
        <v>31</v>
      </c>
      <c r="M214" s="48"/>
      <c r="N214" s="48"/>
      <c r="O214" s="48">
        <f>M214+N214</f>
        <v>0</v>
      </c>
      <c r="P214" s="48">
        <f>G214+J214+M214</f>
        <v>26</v>
      </c>
      <c r="Q214" s="48">
        <f>H214+K214+N214</f>
        <v>30</v>
      </c>
      <c r="R214" s="48">
        <f>P214+Q214</f>
        <v>56</v>
      </c>
      <c r="S214" s="81" t="s">
        <v>476</v>
      </c>
      <c r="T214" s="101">
        <v>44970</v>
      </c>
      <c r="U214" s="101" t="s">
        <v>551</v>
      </c>
    </row>
    <row r="215" spans="1:21" s="90" customFormat="1" ht="30" x14ac:dyDescent="0.25">
      <c r="A215" s="102">
        <v>320</v>
      </c>
      <c r="B215" s="47" t="s">
        <v>304</v>
      </c>
      <c r="C215" s="47" t="s">
        <v>42</v>
      </c>
      <c r="D215" s="47"/>
      <c r="E215" s="47"/>
      <c r="F215" s="47"/>
      <c r="G215" s="48">
        <v>13</v>
      </c>
      <c r="H215" s="48">
        <v>17</v>
      </c>
      <c r="I215" s="48">
        <f>G215+H215</f>
        <v>30</v>
      </c>
      <c r="J215" s="48">
        <v>16</v>
      </c>
      <c r="K215" s="48">
        <v>19</v>
      </c>
      <c r="L215" s="48">
        <f>J215+K215</f>
        <v>35</v>
      </c>
      <c r="M215" s="48"/>
      <c r="N215" s="48"/>
      <c r="O215" s="48">
        <f>M215+N215</f>
        <v>0</v>
      </c>
      <c r="P215" s="48">
        <f>G215+J215+M215</f>
        <v>29</v>
      </c>
      <c r="Q215" s="48">
        <f>H215+K215+N215</f>
        <v>36</v>
      </c>
      <c r="R215" s="48">
        <f>P215+Q215</f>
        <v>65</v>
      </c>
      <c r="S215" s="47" t="s">
        <v>478</v>
      </c>
      <c r="T215" s="101">
        <v>44971</v>
      </c>
      <c r="U215" s="101" t="s">
        <v>552</v>
      </c>
    </row>
    <row r="216" spans="1:21" s="90" customFormat="1" ht="30" x14ac:dyDescent="0.25">
      <c r="A216" s="38">
        <v>321</v>
      </c>
      <c r="B216" s="99" t="s">
        <v>514</v>
      </c>
      <c r="C216" s="83" t="s">
        <v>368</v>
      </c>
      <c r="D216" s="117"/>
      <c r="E216" s="117"/>
      <c r="F216" s="117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7"/>
      <c r="T216" s="116">
        <v>44972</v>
      </c>
      <c r="U216" s="116" t="s">
        <v>553</v>
      </c>
    </row>
    <row r="217" spans="1:21" s="90" customFormat="1" ht="30" x14ac:dyDescent="0.25">
      <c r="A217" s="102">
        <v>322</v>
      </c>
      <c r="B217" s="47" t="s">
        <v>281</v>
      </c>
      <c r="C217" s="47" t="s">
        <v>280</v>
      </c>
      <c r="D217" s="47"/>
      <c r="E217" s="47"/>
      <c r="F217" s="47"/>
      <c r="G217" s="48">
        <v>9</v>
      </c>
      <c r="H217" s="48">
        <v>7</v>
      </c>
      <c r="I217" s="48">
        <f>G217+H217</f>
        <v>16</v>
      </c>
      <c r="J217" s="48">
        <v>12</v>
      </c>
      <c r="K217" s="48">
        <v>9</v>
      </c>
      <c r="L217" s="48">
        <f>J217+K217</f>
        <v>21</v>
      </c>
      <c r="M217" s="48">
        <v>24</v>
      </c>
      <c r="N217" s="48">
        <v>17</v>
      </c>
      <c r="O217" s="48">
        <f>M217+N217</f>
        <v>41</v>
      </c>
      <c r="P217" s="48">
        <f>G217+J217+M217</f>
        <v>45</v>
      </c>
      <c r="Q217" s="48">
        <f>H217+K217+N217</f>
        <v>33</v>
      </c>
      <c r="R217" s="48">
        <f>P217+Q217</f>
        <v>78</v>
      </c>
      <c r="S217" s="47" t="s">
        <v>349</v>
      </c>
      <c r="T217" s="101">
        <v>44973</v>
      </c>
      <c r="U217" s="101" t="s">
        <v>547</v>
      </c>
    </row>
    <row r="218" spans="1:21" s="90" customFormat="1" ht="45" x14ac:dyDescent="0.25">
      <c r="A218" s="102">
        <v>323</v>
      </c>
      <c r="B218" s="47" t="s">
        <v>393</v>
      </c>
      <c r="C218" s="47" t="s">
        <v>42</v>
      </c>
      <c r="D218" s="47"/>
      <c r="E218" s="47"/>
      <c r="F218" s="47"/>
      <c r="G218" s="48">
        <v>13</v>
      </c>
      <c r="H218" s="48">
        <v>16</v>
      </c>
      <c r="I218" s="48">
        <f>G218+H218</f>
        <v>29</v>
      </c>
      <c r="J218" s="48">
        <v>18</v>
      </c>
      <c r="K218" s="48">
        <v>14</v>
      </c>
      <c r="L218" s="48">
        <f>J218+K218</f>
        <v>32</v>
      </c>
      <c r="M218" s="48"/>
      <c r="N218" s="48"/>
      <c r="O218" s="48">
        <f>M218+N218</f>
        <v>0</v>
      </c>
      <c r="P218" s="48">
        <f>G218+J218+M218</f>
        <v>31</v>
      </c>
      <c r="Q218" s="48">
        <f>H218+K218+N218</f>
        <v>30</v>
      </c>
      <c r="R218" s="48">
        <f>P218+Q218</f>
        <v>61</v>
      </c>
      <c r="S218" s="78" t="s">
        <v>505</v>
      </c>
      <c r="T218" s="101">
        <v>44974</v>
      </c>
      <c r="U218" s="101" t="s">
        <v>548</v>
      </c>
    </row>
    <row r="219" spans="1:21" s="90" customFormat="1" ht="23.25" x14ac:dyDescent="0.25">
      <c r="A219" s="108">
        <v>324</v>
      </c>
      <c r="B219" s="92" t="s">
        <v>215</v>
      </c>
      <c r="C219" s="93"/>
      <c r="D219" s="93"/>
      <c r="E219" s="93"/>
      <c r="F219" s="93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93"/>
      <c r="T219" s="110">
        <v>44975</v>
      </c>
      <c r="U219" s="110" t="s">
        <v>549</v>
      </c>
    </row>
    <row r="220" spans="1:21" s="90" customFormat="1" ht="23.25" x14ac:dyDescent="0.25">
      <c r="A220" s="94">
        <v>325</v>
      </c>
      <c r="B220" s="95" t="s">
        <v>550</v>
      </c>
      <c r="C220" s="105"/>
      <c r="D220" s="105"/>
      <c r="E220" s="105"/>
      <c r="F220" s="105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5"/>
      <c r="T220" s="104">
        <v>44976</v>
      </c>
      <c r="U220" s="104" t="s">
        <v>550</v>
      </c>
    </row>
    <row r="221" spans="1:21" s="90" customFormat="1" ht="45" x14ac:dyDescent="0.25">
      <c r="A221" s="102">
        <v>326</v>
      </c>
      <c r="B221" s="47" t="s">
        <v>263</v>
      </c>
      <c r="C221" s="47" t="s">
        <v>42</v>
      </c>
      <c r="D221" s="47"/>
      <c r="E221" s="47"/>
      <c r="F221" s="47"/>
      <c r="G221" s="48">
        <v>14</v>
      </c>
      <c r="H221" s="48">
        <v>12</v>
      </c>
      <c r="I221" s="48">
        <f>G221+H221</f>
        <v>26</v>
      </c>
      <c r="J221" s="48">
        <v>16</v>
      </c>
      <c r="K221" s="48">
        <v>11</v>
      </c>
      <c r="L221" s="48">
        <f>J221+K221</f>
        <v>27</v>
      </c>
      <c r="M221" s="48"/>
      <c r="N221" s="48"/>
      <c r="O221" s="48">
        <f>M221+N221</f>
        <v>0</v>
      </c>
      <c r="P221" s="48">
        <f t="shared" ref="P221:Q225" si="10">G221+J221+M221</f>
        <v>30</v>
      </c>
      <c r="Q221" s="48">
        <f t="shared" si="10"/>
        <v>23</v>
      </c>
      <c r="R221" s="48">
        <f>P221+Q221</f>
        <v>53</v>
      </c>
      <c r="S221" s="78" t="s">
        <v>493</v>
      </c>
      <c r="T221" s="101">
        <v>44977</v>
      </c>
      <c r="U221" s="101" t="s">
        <v>551</v>
      </c>
    </row>
    <row r="222" spans="1:21" s="90" customFormat="1" ht="30" x14ac:dyDescent="0.25">
      <c r="A222" s="102">
        <v>327</v>
      </c>
      <c r="B222" s="47" t="s">
        <v>451</v>
      </c>
      <c r="C222" s="47" t="s">
        <v>42</v>
      </c>
      <c r="D222" s="47"/>
      <c r="E222" s="47"/>
      <c r="F222" s="47"/>
      <c r="G222" s="48">
        <v>11</v>
      </c>
      <c r="H222" s="48">
        <v>12</v>
      </c>
      <c r="I222" s="48">
        <f>G222+H222</f>
        <v>23</v>
      </c>
      <c r="J222" s="48">
        <v>15</v>
      </c>
      <c r="K222" s="48">
        <v>12</v>
      </c>
      <c r="L222" s="48">
        <f>J222+K222</f>
        <v>27</v>
      </c>
      <c r="M222" s="48"/>
      <c r="N222" s="48"/>
      <c r="O222" s="48">
        <f>M222+N222</f>
        <v>0</v>
      </c>
      <c r="P222" s="48">
        <f t="shared" si="10"/>
        <v>26</v>
      </c>
      <c r="Q222" s="48">
        <f t="shared" si="10"/>
        <v>24</v>
      </c>
      <c r="R222" s="48">
        <f>P222+Q222</f>
        <v>50</v>
      </c>
      <c r="S222" s="47">
        <v>8280438675</v>
      </c>
      <c r="T222" s="101">
        <v>44978</v>
      </c>
      <c r="U222" s="101" t="s">
        <v>552</v>
      </c>
    </row>
    <row r="223" spans="1:21" s="90" customFormat="1" ht="30" x14ac:dyDescent="0.25">
      <c r="A223" s="102">
        <v>328</v>
      </c>
      <c r="B223" s="68" t="s">
        <v>285</v>
      </c>
      <c r="C223" s="47" t="s">
        <v>42</v>
      </c>
      <c r="D223" s="47"/>
      <c r="E223" s="47"/>
      <c r="F223" s="47"/>
      <c r="G223" s="48">
        <v>12</v>
      </c>
      <c r="H223" s="48">
        <v>15</v>
      </c>
      <c r="I223" s="48">
        <f>G223+H223</f>
        <v>27</v>
      </c>
      <c r="J223" s="48">
        <v>17</v>
      </c>
      <c r="K223" s="48">
        <v>21</v>
      </c>
      <c r="L223" s="48">
        <f>J223+K223</f>
        <v>38</v>
      </c>
      <c r="M223" s="48"/>
      <c r="N223" s="48"/>
      <c r="O223" s="48">
        <f>M223+N223</f>
        <v>0</v>
      </c>
      <c r="P223" s="48">
        <f t="shared" si="10"/>
        <v>29</v>
      </c>
      <c r="Q223" s="48">
        <f t="shared" si="10"/>
        <v>36</v>
      </c>
      <c r="R223" s="48">
        <f>P223+Q223</f>
        <v>65</v>
      </c>
      <c r="S223" s="78" t="s">
        <v>206</v>
      </c>
      <c r="T223" s="101">
        <v>44979</v>
      </c>
      <c r="U223" s="101" t="s">
        <v>553</v>
      </c>
    </row>
    <row r="224" spans="1:21" s="90" customFormat="1" ht="30" x14ac:dyDescent="0.25">
      <c r="A224" s="102">
        <v>329</v>
      </c>
      <c r="B224" s="47" t="s">
        <v>449</v>
      </c>
      <c r="C224" s="47" t="s">
        <v>280</v>
      </c>
      <c r="D224" s="47"/>
      <c r="E224" s="47"/>
      <c r="F224" s="47"/>
      <c r="G224" s="48">
        <v>11</v>
      </c>
      <c r="H224" s="48">
        <v>17</v>
      </c>
      <c r="I224" s="48">
        <f>G224+H224</f>
        <v>28</v>
      </c>
      <c r="J224" s="48">
        <v>17</v>
      </c>
      <c r="K224" s="48">
        <v>19</v>
      </c>
      <c r="L224" s="48">
        <f>J224+K224</f>
        <v>36</v>
      </c>
      <c r="M224" s="48">
        <v>17</v>
      </c>
      <c r="N224" s="48">
        <v>13</v>
      </c>
      <c r="O224" s="48">
        <f>M224+N224</f>
        <v>30</v>
      </c>
      <c r="P224" s="48">
        <f t="shared" si="10"/>
        <v>45</v>
      </c>
      <c r="Q224" s="48">
        <f t="shared" si="10"/>
        <v>49</v>
      </c>
      <c r="R224" s="48">
        <f>P224+Q224</f>
        <v>94</v>
      </c>
      <c r="S224" s="47">
        <v>9777727614</v>
      </c>
      <c r="T224" s="101">
        <v>44980</v>
      </c>
      <c r="U224" s="101" t="s">
        <v>547</v>
      </c>
    </row>
    <row r="225" spans="1:21" s="90" customFormat="1" ht="30" x14ac:dyDescent="0.25">
      <c r="A225" s="102">
        <v>330</v>
      </c>
      <c r="B225" s="47" t="s">
        <v>528</v>
      </c>
      <c r="C225" s="47" t="s">
        <v>280</v>
      </c>
      <c r="D225" s="47"/>
      <c r="E225" s="47"/>
      <c r="F225" s="47"/>
      <c r="G225" s="48">
        <v>14</v>
      </c>
      <c r="H225" s="48">
        <v>16</v>
      </c>
      <c r="I225" s="48">
        <f>G225+H225</f>
        <v>30</v>
      </c>
      <c r="J225" s="48">
        <v>21</v>
      </c>
      <c r="K225" s="48">
        <v>19</v>
      </c>
      <c r="L225" s="48">
        <f>J225+K225</f>
        <v>40</v>
      </c>
      <c r="M225" s="48">
        <v>11</v>
      </c>
      <c r="N225" s="48">
        <v>14</v>
      </c>
      <c r="O225" s="48">
        <f>M225+N225</f>
        <v>25</v>
      </c>
      <c r="P225" s="48">
        <f t="shared" si="10"/>
        <v>46</v>
      </c>
      <c r="Q225" s="48">
        <f t="shared" si="10"/>
        <v>49</v>
      </c>
      <c r="R225" s="48">
        <f>P225+Q225</f>
        <v>95</v>
      </c>
      <c r="S225" s="47">
        <v>8280438657</v>
      </c>
      <c r="T225" s="101">
        <v>44981</v>
      </c>
      <c r="U225" s="101" t="s">
        <v>548</v>
      </c>
    </row>
    <row r="226" spans="1:21" s="90" customFormat="1" ht="23.25" x14ac:dyDescent="0.25">
      <c r="A226" s="108">
        <v>331</v>
      </c>
      <c r="B226" s="92" t="s">
        <v>215</v>
      </c>
      <c r="C226" s="93"/>
      <c r="D226" s="93"/>
      <c r="E226" s="93"/>
      <c r="F226" s="93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93"/>
      <c r="T226" s="110">
        <v>44982</v>
      </c>
      <c r="U226" s="110" t="s">
        <v>549</v>
      </c>
    </row>
    <row r="227" spans="1:21" s="90" customFormat="1" ht="23.25" x14ac:dyDescent="0.25">
      <c r="A227" s="94">
        <v>332</v>
      </c>
      <c r="B227" s="95" t="s">
        <v>550</v>
      </c>
      <c r="C227" s="105"/>
      <c r="D227" s="105"/>
      <c r="E227" s="105"/>
      <c r="F227" s="105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5"/>
      <c r="T227" s="104">
        <v>44983</v>
      </c>
      <c r="U227" s="104" t="s">
        <v>550</v>
      </c>
    </row>
    <row r="228" spans="1:21" s="90" customFormat="1" ht="15" x14ac:dyDescent="0.25">
      <c r="A228" s="102">
        <v>333</v>
      </c>
      <c r="B228" s="47" t="s">
        <v>313</v>
      </c>
      <c r="C228" s="47" t="s">
        <v>76</v>
      </c>
      <c r="D228" s="47"/>
      <c r="E228" s="47"/>
      <c r="F228" s="47"/>
      <c r="G228" s="48">
        <v>0</v>
      </c>
      <c r="H228" s="48">
        <v>0</v>
      </c>
      <c r="I228" s="48">
        <f>G228+H228</f>
        <v>0</v>
      </c>
      <c r="J228" s="48">
        <v>0</v>
      </c>
      <c r="K228" s="48">
        <v>0</v>
      </c>
      <c r="L228" s="48">
        <f>J228+K228</f>
        <v>0</v>
      </c>
      <c r="M228" s="48">
        <v>42</v>
      </c>
      <c r="N228" s="48">
        <v>45</v>
      </c>
      <c r="O228" s="48">
        <f>M228+N228</f>
        <v>87</v>
      </c>
      <c r="P228" s="48">
        <f>G228+J228+M228</f>
        <v>42</v>
      </c>
      <c r="Q228" s="48">
        <f>H228+K228+N228</f>
        <v>45</v>
      </c>
      <c r="R228" s="48">
        <f>P228+Q228</f>
        <v>87</v>
      </c>
      <c r="S228" s="47"/>
      <c r="T228" s="101">
        <v>44984</v>
      </c>
      <c r="U228" s="101" t="s">
        <v>551</v>
      </c>
    </row>
    <row r="229" spans="1:21" s="90" customFormat="1" ht="23.25" x14ac:dyDescent="0.25">
      <c r="A229" s="58">
        <v>334</v>
      </c>
      <c r="B229" s="75" t="s">
        <v>381</v>
      </c>
      <c r="C229" s="76"/>
      <c r="D229" s="76"/>
      <c r="E229" s="76"/>
      <c r="F229" s="76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6"/>
      <c r="T229" s="113">
        <v>44985</v>
      </c>
      <c r="U229" s="113" t="s">
        <v>552</v>
      </c>
    </row>
    <row r="230" spans="1:21" s="90" customFormat="1" ht="45" x14ac:dyDescent="0.25">
      <c r="A230" s="102">
        <v>335</v>
      </c>
      <c r="B230" s="47" t="s">
        <v>382</v>
      </c>
      <c r="C230" s="47" t="s">
        <v>280</v>
      </c>
      <c r="D230" s="47"/>
      <c r="E230" s="47"/>
      <c r="F230" s="47"/>
      <c r="G230" s="48">
        <v>6</v>
      </c>
      <c r="H230" s="48">
        <v>7</v>
      </c>
      <c r="I230" s="48">
        <f>G230+H230</f>
        <v>13</v>
      </c>
      <c r="J230" s="48">
        <v>8</v>
      </c>
      <c r="K230" s="48">
        <v>7</v>
      </c>
      <c r="L230" s="48">
        <f>J230+K230</f>
        <v>15</v>
      </c>
      <c r="M230" s="48">
        <v>44</v>
      </c>
      <c r="N230" s="48">
        <v>47</v>
      </c>
      <c r="O230" s="48">
        <f>M230+N230</f>
        <v>91</v>
      </c>
      <c r="P230" s="48">
        <f t="shared" ref="P230:Q232" si="11">G230+J230+M230</f>
        <v>58</v>
      </c>
      <c r="Q230" s="48">
        <f t="shared" si="11"/>
        <v>61</v>
      </c>
      <c r="R230" s="48">
        <f>P230+Q230</f>
        <v>119</v>
      </c>
      <c r="S230" s="47" t="s">
        <v>229</v>
      </c>
      <c r="T230" s="101">
        <v>44986</v>
      </c>
      <c r="U230" s="101" t="s">
        <v>553</v>
      </c>
    </row>
    <row r="231" spans="1:21" s="90" customFormat="1" ht="45" x14ac:dyDescent="0.25">
      <c r="A231" s="102">
        <v>336</v>
      </c>
      <c r="B231" s="47" t="s">
        <v>566</v>
      </c>
      <c r="C231" s="47" t="s">
        <v>280</v>
      </c>
      <c r="D231" s="47"/>
      <c r="E231" s="47"/>
      <c r="F231" s="47"/>
      <c r="G231" s="48">
        <v>12</v>
      </c>
      <c r="H231" s="48">
        <v>9</v>
      </c>
      <c r="I231" s="48">
        <f>G231+H231</f>
        <v>21</v>
      </c>
      <c r="J231" s="48">
        <v>11</v>
      </c>
      <c r="K231" s="48">
        <v>13</v>
      </c>
      <c r="L231" s="48">
        <f>J231+K231</f>
        <v>24</v>
      </c>
      <c r="M231" s="48">
        <v>19</v>
      </c>
      <c r="N231" s="48">
        <v>22</v>
      </c>
      <c r="O231" s="48">
        <f>M231+N231</f>
        <v>41</v>
      </c>
      <c r="P231" s="48">
        <f t="shared" si="11"/>
        <v>42</v>
      </c>
      <c r="Q231" s="48">
        <f t="shared" si="11"/>
        <v>44</v>
      </c>
      <c r="R231" s="48">
        <f>P231+Q231</f>
        <v>86</v>
      </c>
      <c r="S231" s="47" t="s">
        <v>230</v>
      </c>
      <c r="T231" s="101">
        <v>44987</v>
      </c>
      <c r="U231" s="101" t="s">
        <v>547</v>
      </c>
    </row>
    <row r="232" spans="1:21" s="90" customFormat="1" ht="15" x14ac:dyDescent="0.25">
      <c r="A232" s="102">
        <v>337</v>
      </c>
      <c r="B232" s="96" t="s">
        <v>538</v>
      </c>
      <c r="C232" s="96" t="s">
        <v>539</v>
      </c>
      <c r="D232" s="96"/>
      <c r="E232" s="96"/>
      <c r="F232" s="96"/>
      <c r="G232" s="96">
        <v>10</v>
      </c>
      <c r="H232" s="96">
        <v>13</v>
      </c>
      <c r="I232" s="48">
        <f>G232+H232</f>
        <v>23</v>
      </c>
      <c r="J232" s="96">
        <v>12</v>
      </c>
      <c r="K232" s="96">
        <v>15</v>
      </c>
      <c r="L232" s="48">
        <f>J232+K232</f>
        <v>27</v>
      </c>
      <c r="M232" s="96"/>
      <c r="N232" s="96"/>
      <c r="O232" s="48">
        <f>M232+N232</f>
        <v>0</v>
      </c>
      <c r="P232" s="48">
        <f t="shared" si="11"/>
        <v>22</v>
      </c>
      <c r="Q232" s="48">
        <f t="shared" si="11"/>
        <v>28</v>
      </c>
      <c r="R232" s="48">
        <f>P232+Q232</f>
        <v>50</v>
      </c>
      <c r="S232" s="96"/>
      <c r="T232" s="101">
        <v>44988</v>
      </c>
      <c r="U232" s="101" t="s">
        <v>548</v>
      </c>
    </row>
    <row r="233" spans="1:21" s="90" customFormat="1" ht="23.25" x14ac:dyDescent="0.25">
      <c r="A233" s="108">
        <v>338</v>
      </c>
      <c r="B233" s="92" t="s">
        <v>215</v>
      </c>
      <c r="C233" s="93"/>
      <c r="D233" s="93"/>
      <c r="E233" s="93"/>
      <c r="F233" s="93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11"/>
      <c r="T233" s="110">
        <v>44989</v>
      </c>
      <c r="U233" s="110" t="s">
        <v>549</v>
      </c>
    </row>
    <row r="234" spans="1:21" s="90" customFormat="1" ht="23.25" x14ac:dyDescent="0.25">
      <c r="A234" s="94">
        <v>339</v>
      </c>
      <c r="B234" s="95" t="s">
        <v>550</v>
      </c>
      <c r="C234" s="105"/>
      <c r="D234" s="105"/>
      <c r="E234" s="105"/>
      <c r="F234" s="105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7"/>
      <c r="T234" s="104">
        <v>44990</v>
      </c>
      <c r="U234" s="104" t="s">
        <v>550</v>
      </c>
    </row>
    <row r="235" spans="1:21" s="90" customFormat="1" ht="30" x14ac:dyDescent="0.25">
      <c r="A235" s="102">
        <v>340</v>
      </c>
      <c r="B235" s="47" t="s">
        <v>413</v>
      </c>
      <c r="C235" s="47" t="s">
        <v>42</v>
      </c>
      <c r="D235" s="47"/>
      <c r="E235" s="47"/>
      <c r="F235" s="47"/>
      <c r="G235" s="48">
        <v>12</v>
      </c>
      <c r="H235" s="48">
        <v>14</v>
      </c>
      <c r="I235" s="48">
        <f>G235+H235</f>
        <v>26</v>
      </c>
      <c r="J235" s="48">
        <v>15</v>
      </c>
      <c r="K235" s="48">
        <v>17</v>
      </c>
      <c r="L235" s="48">
        <f>J235+K235</f>
        <v>32</v>
      </c>
      <c r="M235" s="48"/>
      <c r="N235" s="48"/>
      <c r="O235" s="48">
        <f>M235+N235</f>
        <v>0</v>
      </c>
      <c r="P235" s="48">
        <f>G235+J235+M235</f>
        <v>27</v>
      </c>
      <c r="Q235" s="48">
        <f>H235+K235+N235</f>
        <v>31</v>
      </c>
      <c r="R235" s="48">
        <f>P235+Q235</f>
        <v>58</v>
      </c>
      <c r="S235" s="47" t="s">
        <v>453</v>
      </c>
      <c r="T235" s="101">
        <v>44991</v>
      </c>
      <c r="U235" s="101" t="s">
        <v>551</v>
      </c>
    </row>
    <row r="236" spans="1:21" s="90" customFormat="1" ht="45" x14ac:dyDescent="0.25">
      <c r="A236" s="102">
        <v>341</v>
      </c>
      <c r="B236" s="47" t="s">
        <v>200</v>
      </c>
      <c r="C236" s="47" t="s">
        <v>42</v>
      </c>
      <c r="D236" s="47"/>
      <c r="E236" s="47"/>
      <c r="F236" s="47"/>
      <c r="G236" s="48">
        <v>11</v>
      </c>
      <c r="H236" s="48">
        <v>13</v>
      </c>
      <c r="I236" s="48">
        <f>G236+H236</f>
        <v>24</v>
      </c>
      <c r="J236" s="48">
        <v>15</v>
      </c>
      <c r="K236" s="48">
        <v>15</v>
      </c>
      <c r="L236" s="48">
        <f>J236+K236</f>
        <v>30</v>
      </c>
      <c r="M236" s="48"/>
      <c r="N236" s="48"/>
      <c r="O236" s="48">
        <f>M236+N236</f>
        <v>0</v>
      </c>
      <c r="P236" s="48">
        <f>G236+J236+M236</f>
        <v>26</v>
      </c>
      <c r="Q236" s="48">
        <f>H236+K236+N236</f>
        <v>28</v>
      </c>
      <c r="R236" s="48">
        <f>P236+Q236</f>
        <v>54</v>
      </c>
      <c r="S236" s="47" t="s">
        <v>472</v>
      </c>
      <c r="T236" s="101">
        <v>44992</v>
      </c>
      <c r="U236" s="101" t="s">
        <v>552</v>
      </c>
    </row>
    <row r="237" spans="1:21" s="90" customFormat="1" ht="23.25" x14ac:dyDescent="0.25">
      <c r="A237" s="94">
        <v>342</v>
      </c>
      <c r="B237" s="95" t="s">
        <v>563</v>
      </c>
      <c r="C237" s="105"/>
      <c r="D237" s="105"/>
      <c r="E237" s="105"/>
      <c r="F237" s="105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5"/>
      <c r="T237" s="104">
        <v>44993</v>
      </c>
      <c r="U237" s="104" t="s">
        <v>553</v>
      </c>
    </row>
    <row r="238" spans="1:21" s="90" customFormat="1" ht="23.25" x14ac:dyDescent="0.25">
      <c r="A238" s="94">
        <v>343</v>
      </c>
      <c r="B238" s="95" t="s">
        <v>445</v>
      </c>
      <c r="C238" s="105"/>
      <c r="D238" s="105"/>
      <c r="E238" s="105"/>
      <c r="F238" s="105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5"/>
      <c r="T238" s="104">
        <v>44994</v>
      </c>
      <c r="U238" s="104" t="s">
        <v>547</v>
      </c>
    </row>
    <row r="239" spans="1:21" s="90" customFormat="1" ht="45" x14ac:dyDescent="0.25">
      <c r="A239" s="102">
        <v>344</v>
      </c>
      <c r="B239" s="47" t="s">
        <v>305</v>
      </c>
      <c r="C239" s="47" t="s">
        <v>42</v>
      </c>
      <c r="D239" s="47"/>
      <c r="E239" s="47"/>
      <c r="F239" s="47"/>
      <c r="G239" s="48">
        <v>12</v>
      </c>
      <c r="H239" s="48">
        <v>11</v>
      </c>
      <c r="I239" s="48">
        <f>G239+H239</f>
        <v>23</v>
      </c>
      <c r="J239" s="48">
        <v>16</v>
      </c>
      <c r="K239" s="48">
        <v>11</v>
      </c>
      <c r="L239" s="48">
        <f>J239+K239</f>
        <v>27</v>
      </c>
      <c r="M239" s="48"/>
      <c r="N239" s="48"/>
      <c r="O239" s="48">
        <f>M239+N239</f>
        <v>0</v>
      </c>
      <c r="P239" s="48">
        <f>G239+J239+M239</f>
        <v>28</v>
      </c>
      <c r="Q239" s="48">
        <f>H239+K239+N239</f>
        <v>22</v>
      </c>
      <c r="R239" s="48">
        <f>P239+Q239</f>
        <v>50</v>
      </c>
      <c r="S239" s="78" t="s">
        <v>484</v>
      </c>
      <c r="T239" s="101">
        <v>44995</v>
      </c>
      <c r="U239" s="101" t="s">
        <v>548</v>
      </c>
    </row>
    <row r="240" spans="1:21" s="90" customFormat="1" ht="23.25" x14ac:dyDescent="0.25">
      <c r="A240" s="108">
        <v>345</v>
      </c>
      <c r="B240" s="92" t="s">
        <v>215</v>
      </c>
      <c r="C240" s="93"/>
      <c r="D240" s="93"/>
      <c r="E240" s="93"/>
      <c r="F240" s="93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93"/>
      <c r="T240" s="110">
        <v>44996</v>
      </c>
      <c r="U240" s="110" t="s">
        <v>549</v>
      </c>
    </row>
    <row r="241" spans="1:21" s="90" customFormat="1" ht="23.25" x14ac:dyDescent="0.25">
      <c r="A241" s="94">
        <v>346</v>
      </c>
      <c r="B241" s="95" t="s">
        <v>550</v>
      </c>
      <c r="C241" s="105"/>
      <c r="D241" s="105"/>
      <c r="E241" s="105"/>
      <c r="F241" s="105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5"/>
      <c r="T241" s="104">
        <v>44997</v>
      </c>
      <c r="U241" s="104" t="s">
        <v>550</v>
      </c>
    </row>
    <row r="242" spans="1:21" s="90" customFormat="1" ht="30" x14ac:dyDescent="0.25">
      <c r="A242" s="102">
        <v>347</v>
      </c>
      <c r="B242" s="47" t="s">
        <v>410</v>
      </c>
      <c r="C242" s="47" t="s">
        <v>42</v>
      </c>
      <c r="D242" s="47"/>
      <c r="E242" s="47"/>
      <c r="F242" s="47"/>
      <c r="G242" s="48">
        <v>18</v>
      </c>
      <c r="H242" s="48">
        <v>20</v>
      </c>
      <c r="I242" s="48">
        <f>G242+H242</f>
        <v>38</v>
      </c>
      <c r="J242" s="48">
        <v>17</v>
      </c>
      <c r="K242" s="48">
        <v>15</v>
      </c>
      <c r="L242" s="48">
        <f>J242+K242</f>
        <v>32</v>
      </c>
      <c r="M242" s="48"/>
      <c r="N242" s="48"/>
      <c r="O242" s="48">
        <f>M242+N242</f>
        <v>0</v>
      </c>
      <c r="P242" s="48">
        <f>G242+J242+M242</f>
        <v>35</v>
      </c>
      <c r="Q242" s="48">
        <f>H242+K242+N242</f>
        <v>35</v>
      </c>
      <c r="R242" s="48">
        <f>P242+Q242</f>
        <v>70</v>
      </c>
      <c r="S242" s="78" t="s">
        <v>483</v>
      </c>
      <c r="T242" s="101">
        <v>44998</v>
      </c>
      <c r="U242" s="101" t="s">
        <v>551</v>
      </c>
    </row>
    <row r="243" spans="1:21" s="90" customFormat="1" ht="30" x14ac:dyDescent="0.25">
      <c r="A243" s="102">
        <v>348</v>
      </c>
      <c r="B243" s="47" t="s">
        <v>522</v>
      </c>
      <c r="C243" s="47" t="s">
        <v>280</v>
      </c>
      <c r="D243" s="47"/>
      <c r="E243" s="47"/>
      <c r="F243" s="47"/>
      <c r="G243" s="48">
        <v>12</v>
      </c>
      <c r="H243" s="48">
        <v>10</v>
      </c>
      <c r="I243" s="48">
        <f>G243+H243</f>
        <v>22</v>
      </c>
      <c r="J243" s="48">
        <v>14</v>
      </c>
      <c r="K243" s="48">
        <v>12</v>
      </c>
      <c r="L243" s="48">
        <f>J243+K243</f>
        <v>26</v>
      </c>
      <c r="M243" s="48">
        <v>12</v>
      </c>
      <c r="N243" s="48">
        <v>15</v>
      </c>
      <c r="O243" s="48">
        <f>M243+N243</f>
        <v>27</v>
      </c>
      <c r="P243" s="48">
        <f>G243+J243+M243</f>
        <v>38</v>
      </c>
      <c r="Q243" s="48">
        <f>H243+K243+N243</f>
        <v>37</v>
      </c>
      <c r="R243" s="48">
        <f>P243+Q243</f>
        <v>75</v>
      </c>
      <c r="S243" s="47"/>
      <c r="T243" s="101">
        <v>44999</v>
      </c>
      <c r="U243" s="101" t="s">
        <v>552</v>
      </c>
    </row>
    <row r="244" spans="1:21" s="90" customFormat="1" ht="30" x14ac:dyDescent="0.25">
      <c r="A244" s="38">
        <v>349</v>
      </c>
      <c r="B244" s="82" t="s">
        <v>512</v>
      </c>
      <c r="C244" s="83" t="s">
        <v>368</v>
      </c>
      <c r="D244" s="83"/>
      <c r="E244" s="83"/>
      <c r="F244" s="83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3"/>
      <c r="T244" s="116">
        <v>45000</v>
      </c>
      <c r="U244" s="116" t="s">
        <v>553</v>
      </c>
    </row>
    <row r="245" spans="1:21" s="90" customFormat="1" ht="45" x14ac:dyDescent="0.25">
      <c r="A245" s="102">
        <v>350</v>
      </c>
      <c r="B245" s="47" t="s">
        <v>291</v>
      </c>
      <c r="C245" s="47" t="s">
        <v>42</v>
      </c>
      <c r="D245" s="47"/>
      <c r="E245" s="47"/>
      <c r="F245" s="47"/>
      <c r="G245" s="48">
        <v>14</v>
      </c>
      <c r="H245" s="48">
        <v>16</v>
      </c>
      <c r="I245" s="48">
        <f>G245+H245</f>
        <v>30</v>
      </c>
      <c r="J245" s="48">
        <v>20</v>
      </c>
      <c r="K245" s="48">
        <v>19</v>
      </c>
      <c r="L245" s="48">
        <f>J245+K245</f>
        <v>39</v>
      </c>
      <c r="M245" s="48"/>
      <c r="N245" s="48"/>
      <c r="O245" s="48">
        <f>M245+N245</f>
        <v>0</v>
      </c>
      <c r="P245" s="48">
        <f>G245+J245+M245</f>
        <v>34</v>
      </c>
      <c r="Q245" s="48">
        <f>H245+K245+N245</f>
        <v>35</v>
      </c>
      <c r="R245" s="48">
        <f>P245+Q245</f>
        <v>69</v>
      </c>
      <c r="S245" s="78" t="s">
        <v>488</v>
      </c>
      <c r="T245" s="101">
        <v>45001</v>
      </c>
      <c r="U245" s="101" t="s">
        <v>547</v>
      </c>
    </row>
    <row r="246" spans="1:21" s="90" customFormat="1" ht="15" x14ac:dyDescent="0.25">
      <c r="A246" s="102">
        <v>351</v>
      </c>
      <c r="B246" s="47" t="s">
        <v>532</v>
      </c>
      <c r="C246" s="47" t="s">
        <v>42</v>
      </c>
      <c r="D246" s="47"/>
      <c r="E246" s="47"/>
      <c r="F246" s="47"/>
      <c r="G246" s="48">
        <v>14</v>
      </c>
      <c r="H246" s="48">
        <v>17</v>
      </c>
      <c r="I246" s="48">
        <f>G246+H246</f>
        <v>31</v>
      </c>
      <c r="J246" s="48">
        <v>20</v>
      </c>
      <c r="K246" s="48">
        <v>16</v>
      </c>
      <c r="L246" s="48">
        <f>J246+K246</f>
        <v>36</v>
      </c>
      <c r="M246" s="48"/>
      <c r="N246" s="48"/>
      <c r="O246" s="48">
        <f>M246+N246</f>
        <v>0</v>
      </c>
      <c r="P246" s="48">
        <f>G246+J246+M246</f>
        <v>34</v>
      </c>
      <c r="Q246" s="48">
        <f>H246+K246+N246</f>
        <v>33</v>
      </c>
      <c r="R246" s="48">
        <f>P246+Q246</f>
        <v>67</v>
      </c>
      <c r="S246" s="47">
        <v>8280438681</v>
      </c>
      <c r="T246" s="101">
        <v>45002</v>
      </c>
      <c r="U246" s="101" t="s">
        <v>548</v>
      </c>
    </row>
    <row r="247" spans="1:21" s="90" customFormat="1" ht="23.25" x14ac:dyDescent="0.25">
      <c r="A247" s="108">
        <v>352</v>
      </c>
      <c r="B247" s="92" t="s">
        <v>215</v>
      </c>
      <c r="C247" s="93"/>
      <c r="D247" s="93"/>
      <c r="E247" s="93"/>
      <c r="F247" s="93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11"/>
      <c r="T247" s="110">
        <v>45003</v>
      </c>
      <c r="U247" s="110" t="s">
        <v>549</v>
      </c>
    </row>
    <row r="248" spans="1:21" s="90" customFormat="1" ht="23.25" x14ac:dyDescent="0.25">
      <c r="A248" s="94">
        <v>353</v>
      </c>
      <c r="B248" s="95" t="s">
        <v>550</v>
      </c>
      <c r="C248" s="105"/>
      <c r="D248" s="105"/>
      <c r="E248" s="105"/>
      <c r="F248" s="105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5"/>
      <c r="T248" s="104">
        <v>45004</v>
      </c>
      <c r="U248" s="104" t="s">
        <v>550</v>
      </c>
    </row>
    <row r="249" spans="1:21" s="90" customFormat="1" ht="30" x14ac:dyDescent="0.25">
      <c r="A249" s="102">
        <v>354</v>
      </c>
      <c r="B249" s="47" t="s">
        <v>416</v>
      </c>
      <c r="C249" s="47" t="s">
        <v>42</v>
      </c>
      <c r="D249" s="47"/>
      <c r="E249" s="47"/>
      <c r="F249" s="47"/>
      <c r="G249" s="48">
        <v>13</v>
      </c>
      <c r="H249" s="48">
        <v>15</v>
      </c>
      <c r="I249" s="48">
        <f>G249+H249</f>
        <v>28</v>
      </c>
      <c r="J249" s="48">
        <v>19</v>
      </c>
      <c r="K249" s="48">
        <v>15</v>
      </c>
      <c r="L249" s="48">
        <f>J249+K249</f>
        <v>34</v>
      </c>
      <c r="M249" s="48"/>
      <c r="N249" s="48"/>
      <c r="O249" s="48">
        <f>M249+N249</f>
        <v>0</v>
      </c>
      <c r="P249" s="48">
        <f t="shared" ref="P249:Q253" si="12">G249+J249+M249</f>
        <v>32</v>
      </c>
      <c r="Q249" s="48">
        <f t="shared" si="12"/>
        <v>30</v>
      </c>
      <c r="R249" s="48">
        <f>P249+Q249</f>
        <v>62</v>
      </c>
      <c r="S249" s="80" t="s">
        <v>454</v>
      </c>
      <c r="T249" s="101">
        <v>45005</v>
      </c>
      <c r="U249" s="101" t="s">
        <v>551</v>
      </c>
    </row>
    <row r="250" spans="1:21" s="90" customFormat="1" ht="60" x14ac:dyDescent="0.25">
      <c r="A250" s="102">
        <v>355</v>
      </c>
      <c r="B250" s="68" t="s">
        <v>460</v>
      </c>
      <c r="C250" s="47" t="s">
        <v>42</v>
      </c>
      <c r="D250" s="47"/>
      <c r="E250" s="47"/>
      <c r="F250" s="47"/>
      <c r="G250" s="48">
        <v>10</v>
      </c>
      <c r="H250" s="48">
        <v>15</v>
      </c>
      <c r="I250" s="48">
        <f>G250+H250</f>
        <v>25</v>
      </c>
      <c r="J250" s="48">
        <v>11</v>
      </c>
      <c r="K250" s="48">
        <v>16</v>
      </c>
      <c r="L250" s="48">
        <f>J250+K250</f>
        <v>27</v>
      </c>
      <c r="M250" s="48"/>
      <c r="N250" s="48"/>
      <c r="O250" s="48">
        <f>M250+N250</f>
        <v>0</v>
      </c>
      <c r="P250" s="48">
        <f t="shared" si="12"/>
        <v>21</v>
      </c>
      <c r="Q250" s="48">
        <f t="shared" si="12"/>
        <v>31</v>
      </c>
      <c r="R250" s="48">
        <f>P250+Q250</f>
        <v>52</v>
      </c>
      <c r="S250" s="78" t="s">
        <v>479</v>
      </c>
      <c r="T250" s="101">
        <v>45006</v>
      </c>
      <c r="U250" s="101" t="s">
        <v>552</v>
      </c>
    </row>
    <row r="251" spans="1:21" s="90" customFormat="1" ht="30" x14ac:dyDescent="0.25">
      <c r="A251" s="102">
        <v>356</v>
      </c>
      <c r="B251" s="47" t="s">
        <v>421</v>
      </c>
      <c r="C251" s="47" t="s">
        <v>42</v>
      </c>
      <c r="D251" s="47"/>
      <c r="E251" s="47"/>
      <c r="F251" s="47"/>
      <c r="G251" s="48">
        <v>17</v>
      </c>
      <c r="H251" s="48">
        <v>19</v>
      </c>
      <c r="I251" s="48">
        <f>G251+H251</f>
        <v>36</v>
      </c>
      <c r="J251" s="48">
        <v>18</v>
      </c>
      <c r="K251" s="48">
        <v>20</v>
      </c>
      <c r="L251" s="48">
        <f>J251+K251</f>
        <v>38</v>
      </c>
      <c r="M251" s="48"/>
      <c r="N251" s="48"/>
      <c r="O251" s="48">
        <f>M251+N251</f>
        <v>0</v>
      </c>
      <c r="P251" s="48">
        <f t="shared" si="12"/>
        <v>35</v>
      </c>
      <c r="Q251" s="48">
        <f t="shared" si="12"/>
        <v>39</v>
      </c>
      <c r="R251" s="48">
        <f>P251+Q251</f>
        <v>74</v>
      </c>
      <c r="S251" s="78" t="s">
        <v>456</v>
      </c>
      <c r="T251" s="101">
        <v>45007</v>
      </c>
      <c r="U251" s="101" t="s">
        <v>553</v>
      </c>
    </row>
    <row r="252" spans="1:21" s="90" customFormat="1" ht="30" x14ac:dyDescent="0.25">
      <c r="A252" s="102">
        <v>357</v>
      </c>
      <c r="B252" s="47" t="s">
        <v>262</v>
      </c>
      <c r="C252" s="47" t="s">
        <v>42</v>
      </c>
      <c r="D252" s="47"/>
      <c r="E252" s="47"/>
      <c r="F252" s="47"/>
      <c r="G252" s="48">
        <v>11</v>
      </c>
      <c r="H252" s="48">
        <v>14</v>
      </c>
      <c r="I252" s="48">
        <f>G252+H252</f>
        <v>25</v>
      </c>
      <c r="J252" s="48">
        <v>17</v>
      </c>
      <c r="K252" s="48">
        <v>14</v>
      </c>
      <c r="L252" s="48">
        <f>J252+K252</f>
        <v>31</v>
      </c>
      <c r="M252" s="48"/>
      <c r="N252" s="48"/>
      <c r="O252" s="48">
        <f>M252+N252</f>
        <v>0</v>
      </c>
      <c r="P252" s="48">
        <f t="shared" si="12"/>
        <v>28</v>
      </c>
      <c r="Q252" s="48">
        <f t="shared" si="12"/>
        <v>28</v>
      </c>
      <c r="R252" s="48">
        <f>P252+Q252</f>
        <v>56</v>
      </c>
      <c r="S252" s="78" t="s">
        <v>487</v>
      </c>
      <c r="T252" s="101">
        <v>45008</v>
      </c>
      <c r="U252" s="101" t="s">
        <v>547</v>
      </c>
    </row>
    <row r="253" spans="1:21" s="90" customFormat="1" ht="45" x14ac:dyDescent="0.25">
      <c r="A253" s="102">
        <v>358</v>
      </c>
      <c r="B253" s="47" t="s">
        <v>297</v>
      </c>
      <c r="C253" s="47" t="s">
        <v>42</v>
      </c>
      <c r="D253" s="47"/>
      <c r="E253" s="47"/>
      <c r="F253" s="47"/>
      <c r="G253" s="48">
        <v>10</v>
      </c>
      <c r="H253" s="48">
        <v>15</v>
      </c>
      <c r="I253" s="48">
        <f>G253+H253</f>
        <v>25</v>
      </c>
      <c r="J253" s="48">
        <v>13</v>
      </c>
      <c r="K253" s="48">
        <v>18</v>
      </c>
      <c r="L253" s="48">
        <f>J253+K253</f>
        <v>31</v>
      </c>
      <c r="M253" s="48"/>
      <c r="N253" s="48"/>
      <c r="O253" s="48">
        <f>M253+N253</f>
        <v>0</v>
      </c>
      <c r="P253" s="48">
        <f t="shared" si="12"/>
        <v>23</v>
      </c>
      <c r="Q253" s="48">
        <f t="shared" si="12"/>
        <v>33</v>
      </c>
      <c r="R253" s="48">
        <f>P253+Q253</f>
        <v>56</v>
      </c>
      <c r="S253" s="78" t="s">
        <v>486</v>
      </c>
      <c r="T253" s="101">
        <v>45009</v>
      </c>
      <c r="U253" s="101" t="s">
        <v>548</v>
      </c>
    </row>
    <row r="254" spans="1:21" s="90" customFormat="1" ht="23.25" x14ac:dyDescent="0.25">
      <c r="A254" s="108">
        <v>359</v>
      </c>
      <c r="B254" s="92" t="s">
        <v>215</v>
      </c>
      <c r="C254" s="93"/>
      <c r="D254" s="93"/>
      <c r="E254" s="93"/>
      <c r="F254" s="93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11"/>
      <c r="T254" s="110">
        <v>45010</v>
      </c>
      <c r="U254" s="110" t="s">
        <v>549</v>
      </c>
    </row>
    <row r="255" spans="1:21" s="90" customFormat="1" ht="23.25" x14ac:dyDescent="0.25">
      <c r="A255" s="94">
        <v>360</v>
      </c>
      <c r="B255" s="95" t="s">
        <v>550</v>
      </c>
      <c r="C255" s="105"/>
      <c r="D255" s="105"/>
      <c r="E255" s="105"/>
      <c r="F255" s="105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5"/>
      <c r="T255" s="104">
        <v>45011</v>
      </c>
      <c r="U255" s="104" t="s">
        <v>550</v>
      </c>
    </row>
    <row r="256" spans="1:21" s="90" customFormat="1" ht="15" x14ac:dyDescent="0.25">
      <c r="A256" s="102">
        <v>361</v>
      </c>
      <c r="T256" s="101">
        <v>45012</v>
      </c>
      <c r="U256" s="101" t="s">
        <v>551</v>
      </c>
    </row>
    <row r="257" spans="1:23" s="90" customFormat="1" ht="30" x14ac:dyDescent="0.25">
      <c r="A257" s="102">
        <v>362</v>
      </c>
      <c r="B257" s="47" t="s">
        <v>383</v>
      </c>
      <c r="C257" s="47" t="s">
        <v>280</v>
      </c>
      <c r="D257" s="47"/>
      <c r="E257" s="47"/>
      <c r="F257" s="47"/>
      <c r="G257" s="48">
        <v>13</v>
      </c>
      <c r="H257" s="48">
        <v>15</v>
      </c>
      <c r="I257" s="48">
        <f>G257+H257</f>
        <v>28</v>
      </c>
      <c r="J257" s="48">
        <v>17</v>
      </c>
      <c r="K257" s="48">
        <v>17</v>
      </c>
      <c r="L257" s="48">
        <f>J257+K257</f>
        <v>34</v>
      </c>
      <c r="M257" s="48">
        <v>21</v>
      </c>
      <c r="N257" s="48">
        <v>23</v>
      </c>
      <c r="O257" s="48">
        <f>M257+N257</f>
        <v>44</v>
      </c>
      <c r="P257" s="48">
        <f>G257+J257+M257</f>
        <v>51</v>
      </c>
      <c r="Q257" s="48">
        <f>H257+K257+N257</f>
        <v>55</v>
      </c>
      <c r="R257" s="48">
        <f>P257+Q257</f>
        <v>106</v>
      </c>
      <c r="S257" s="47">
        <v>9938899612</v>
      </c>
      <c r="T257" s="101">
        <v>45013</v>
      </c>
      <c r="U257" s="101" t="s">
        <v>552</v>
      </c>
    </row>
    <row r="258" spans="1:23" s="90" customFormat="1" ht="30" x14ac:dyDescent="0.25">
      <c r="A258" s="102">
        <v>363</v>
      </c>
      <c r="B258" s="47" t="s">
        <v>300</v>
      </c>
      <c r="C258" s="47" t="s">
        <v>280</v>
      </c>
      <c r="D258" s="47"/>
      <c r="E258" s="47"/>
      <c r="F258" s="47"/>
      <c r="G258" s="48">
        <v>7</v>
      </c>
      <c r="H258" s="48">
        <v>9</v>
      </c>
      <c r="I258" s="48">
        <f>G258+H258</f>
        <v>16</v>
      </c>
      <c r="J258" s="48">
        <v>10</v>
      </c>
      <c r="K258" s="48">
        <v>9</v>
      </c>
      <c r="L258" s="48">
        <f>J258+K258</f>
        <v>19</v>
      </c>
      <c r="M258" s="48">
        <v>15</v>
      </c>
      <c r="N258" s="48">
        <v>20</v>
      </c>
      <c r="O258" s="48">
        <f>M258+N258</f>
        <v>35</v>
      </c>
      <c r="P258" s="48">
        <f>G258+J258+M258</f>
        <v>32</v>
      </c>
      <c r="Q258" s="48">
        <f>H258+K258+N258</f>
        <v>38</v>
      </c>
      <c r="R258" s="48">
        <f>P258+Q258</f>
        <v>70</v>
      </c>
      <c r="S258" s="47">
        <v>8280438668</v>
      </c>
      <c r="T258" s="101">
        <v>45014</v>
      </c>
      <c r="U258" s="101" t="s">
        <v>553</v>
      </c>
    </row>
    <row r="259" spans="1:23" s="90" customFormat="1" ht="23.25" x14ac:dyDescent="0.25">
      <c r="A259" s="94">
        <v>364</v>
      </c>
      <c r="B259" s="95" t="s">
        <v>509</v>
      </c>
      <c r="C259" s="105"/>
      <c r="D259" s="105"/>
      <c r="E259" s="105"/>
      <c r="F259" s="105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7"/>
      <c r="T259" s="104">
        <v>45015</v>
      </c>
      <c r="U259" s="104" t="s">
        <v>547</v>
      </c>
    </row>
    <row r="260" spans="1:23" s="90" customFormat="1" ht="23.25" x14ac:dyDescent="0.25">
      <c r="A260" s="58">
        <v>365</v>
      </c>
      <c r="B260" s="75" t="s">
        <v>381</v>
      </c>
      <c r="C260" s="76"/>
      <c r="D260" s="76"/>
      <c r="E260" s="76"/>
      <c r="F260" s="76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6"/>
      <c r="T260" s="113">
        <v>45016</v>
      </c>
      <c r="U260" s="113" t="s">
        <v>548</v>
      </c>
    </row>
    <row r="261" spans="1:23" ht="15" x14ac:dyDescent="0.25">
      <c r="A261" s="204" t="s">
        <v>36</v>
      </c>
      <c r="B261" s="205"/>
      <c r="C261" s="205"/>
      <c r="D261" s="205"/>
      <c r="E261" s="205"/>
      <c r="F261" s="205"/>
      <c r="G261" s="205"/>
      <c r="H261" s="205"/>
      <c r="I261" s="205"/>
      <c r="J261" s="205"/>
      <c r="K261" s="205"/>
      <c r="L261" s="205"/>
      <c r="M261" s="205"/>
      <c r="N261" s="205"/>
      <c r="O261" s="205"/>
      <c r="P261" s="205"/>
      <c r="Q261" s="205"/>
      <c r="R261" s="205"/>
      <c r="S261" s="205"/>
      <c r="T261" s="205"/>
      <c r="U261" s="206"/>
    </row>
    <row r="262" spans="1:23" ht="15" customHeight="1" x14ac:dyDescent="0.25">
      <c r="A262" s="102">
        <v>1</v>
      </c>
      <c r="B262" s="195" t="s">
        <v>37</v>
      </c>
      <c r="C262" s="196"/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7"/>
    </row>
    <row r="263" spans="1:23" ht="15" customHeight="1" x14ac:dyDescent="0.25">
      <c r="A263" s="102">
        <v>2</v>
      </c>
      <c r="B263" s="195" t="s">
        <v>38</v>
      </c>
      <c r="C263" s="196"/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7"/>
    </row>
    <row r="264" spans="1:23" ht="15" customHeight="1" x14ac:dyDescent="0.25">
      <c r="A264" s="102">
        <v>3</v>
      </c>
      <c r="B264" s="195" t="s">
        <v>39</v>
      </c>
      <c r="C264" s="196"/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7"/>
    </row>
    <row r="265" spans="1:23" ht="15" customHeight="1" x14ac:dyDescent="0.25">
      <c r="A265" s="102">
        <v>4</v>
      </c>
      <c r="B265" s="195" t="s">
        <v>40</v>
      </c>
      <c r="C265" s="196"/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7"/>
    </row>
    <row r="266" spans="1:23" ht="15" x14ac:dyDescent="0.25">
      <c r="A266" s="17"/>
      <c r="B266" s="19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9"/>
      <c r="T266" s="20"/>
      <c r="U266" s="17"/>
      <c r="V266" s="17"/>
      <c r="W266" s="17"/>
    </row>
    <row r="267" spans="1:23" ht="15" x14ac:dyDescent="0.25">
      <c r="A267" s="17"/>
      <c r="B267" s="17" t="s">
        <v>542</v>
      </c>
      <c r="C267" s="94"/>
      <c r="D267" s="204" t="s">
        <v>544</v>
      </c>
      <c r="E267" s="206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9"/>
      <c r="T267" s="17"/>
      <c r="U267" s="17"/>
      <c r="V267" s="17"/>
      <c r="W267" s="17"/>
    </row>
    <row r="268" spans="1:23" ht="15" x14ac:dyDescent="0.25">
      <c r="A268" s="17"/>
      <c r="B268" s="17"/>
      <c r="C268" s="93"/>
      <c r="D268" s="204" t="s">
        <v>543</v>
      </c>
      <c r="E268" s="206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9"/>
      <c r="T268" s="17"/>
      <c r="U268" s="17"/>
      <c r="V268" s="17"/>
      <c r="W268" s="17"/>
    </row>
    <row r="269" spans="1:23" ht="15" x14ac:dyDescent="0.25">
      <c r="A269" s="17"/>
      <c r="B269" s="17"/>
      <c r="C269" s="83"/>
      <c r="D269" s="204" t="s">
        <v>545</v>
      </c>
      <c r="E269" s="206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9"/>
      <c r="T269" s="20"/>
      <c r="U269" s="17"/>
      <c r="V269" s="17"/>
      <c r="W269" s="17"/>
    </row>
    <row r="270" spans="1:23" ht="15" x14ac:dyDescent="0.25">
      <c r="A270" s="17"/>
      <c r="B270" s="17"/>
      <c r="C270" s="97"/>
      <c r="D270" s="204" t="s">
        <v>546</v>
      </c>
      <c r="E270" s="206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9"/>
      <c r="T270" s="20"/>
      <c r="U270" s="17"/>
      <c r="V270" s="17"/>
      <c r="W270" s="17"/>
    </row>
    <row r="271" spans="1:23" ht="15" x14ac:dyDescent="0.25">
      <c r="A271" s="17"/>
      <c r="B271" s="17"/>
      <c r="C271" s="76"/>
      <c r="D271" s="204" t="s">
        <v>381</v>
      </c>
      <c r="E271" s="206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9"/>
      <c r="T271" s="20"/>
      <c r="U271" s="17"/>
      <c r="V271" s="17"/>
      <c r="W271" s="17"/>
    </row>
    <row r="272" spans="1:23" ht="1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9"/>
      <c r="T272" s="20"/>
      <c r="U272" s="17"/>
      <c r="V272" s="17"/>
      <c r="W272" s="17"/>
    </row>
    <row r="273" spans="1:23" ht="1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9"/>
      <c r="T273" s="20"/>
      <c r="U273" s="17"/>
      <c r="V273" s="17"/>
      <c r="W273" s="17"/>
    </row>
    <row r="274" spans="1:23" ht="15" x14ac:dyDescent="0.25">
      <c r="A274" s="17"/>
      <c r="B274" s="19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9"/>
      <c r="T274" s="20"/>
      <c r="U274" s="17"/>
      <c r="V274" s="17"/>
      <c r="W274" s="17"/>
    </row>
    <row r="275" spans="1:23" ht="1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9"/>
      <c r="T275" s="20"/>
      <c r="U275" s="17"/>
      <c r="V275" s="17"/>
      <c r="W275" s="17"/>
    </row>
    <row r="276" spans="1:23" ht="1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9"/>
      <c r="T276" s="20"/>
      <c r="U276" s="17"/>
      <c r="V276" s="17"/>
      <c r="W276" s="17"/>
    </row>
    <row r="277" spans="1:23" ht="1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9"/>
      <c r="T277" s="20"/>
      <c r="U277" s="17"/>
      <c r="V277" s="17"/>
      <c r="W277" s="17"/>
    </row>
    <row r="278" spans="1:23" ht="1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9"/>
      <c r="T278" s="20"/>
      <c r="U278" s="17"/>
      <c r="V278" s="17"/>
      <c r="W278" s="17"/>
    </row>
    <row r="279" spans="1:23" ht="1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9"/>
      <c r="T279" s="20"/>
      <c r="U279" s="17"/>
      <c r="V279" s="17"/>
      <c r="W279" s="17"/>
    </row>
    <row r="280" spans="1:23" ht="15" x14ac:dyDescent="0.25">
      <c r="A280" s="17"/>
      <c r="B280" s="19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9"/>
      <c r="T280" s="20"/>
      <c r="U280" s="17"/>
      <c r="V280" s="17"/>
      <c r="W280" s="17"/>
    </row>
    <row r="281" spans="1:23" ht="1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9"/>
      <c r="T281" s="20"/>
      <c r="U281" s="17"/>
      <c r="V281" s="17"/>
      <c r="W281" s="17"/>
    </row>
    <row r="282" spans="1:23" ht="1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9"/>
      <c r="T282" s="20"/>
      <c r="U282" s="17"/>
      <c r="V282" s="17"/>
      <c r="W282" s="17"/>
    </row>
    <row r="283" spans="1:23" ht="1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9"/>
      <c r="T283" s="20"/>
      <c r="U283" s="17"/>
      <c r="V283" s="17"/>
      <c r="W283" s="17"/>
    </row>
    <row r="284" spans="1:23" ht="1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9"/>
      <c r="T284" s="20"/>
      <c r="U284" s="17"/>
      <c r="V284" s="17"/>
      <c r="W284" s="17"/>
    </row>
    <row r="285" spans="1:23" ht="1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9"/>
      <c r="T285" s="20"/>
      <c r="U285" s="17"/>
      <c r="V285" s="17"/>
      <c r="W285" s="17"/>
    </row>
    <row r="286" spans="1:23" ht="15" x14ac:dyDescent="0.25">
      <c r="A286" s="17"/>
      <c r="B286" s="19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9"/>
      <c r="T286" s="20"/>
      <c r="U286" s="17"/>
      <c r="V286" s="17"/>
      <c r="W286" s="17"/>
    </row>
    <row r="287" spans="1:23" ht="1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9"/>
      <c r="T287" s="20"/>
      <c r="U287" s="17"/>
    </row>
    <row r="288" spans="1:23" ht="1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9"/>
      <c r="T288" s="20"/>
      <c r="U288" s="17"/>
    </row>
    <row r="289" spans="1:21" ht="1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9"/>
      <c r="T289" s="20"/>
      <c r="U289" s="17"/>
    </row>
    <row r="290" spans="1:21" ht="1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9"/>
      <c r="T290" s="20"/>
      <c r="U290" s="17"/>
    </row>
    <row r="291" spans="1:21" ht="1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9"/>
      <c r="T291" s="20"/>
      <c r="U291" s="17"/>
    </row>
    <row r="292" spans="1:21" ht="15" x14ac:dyDescent="0.25">
      <c r="A292" s="17"/>
      <c r="B292" s="19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9"/>
      <c r="T292" s="20"/>
      <c r="U292" s="17"/>
    </row>
    <row r="293" spans="1:21" ht="1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9"/>
      <c r="T293" s="20"/>
      <c r="U293" s="17"/>
    </row>
    <row r="294" spans="1:21" ht="15" x14ac:dyDescent="0.25">
      <c r="A294" s="17"/>
      <c r="B294" s="19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9"/>
      <c r="T294" s="20"/>
      <c r="U294" s="17"/>
    </row>
    <row r="295" spans="1:21" ht="15" x14ac:dyDescent="0.25">
      <c r="A295" s="17"/>
      <c r="B295" s="19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9"/>
      <c r="T295" s="20"/>
      <c r="U295" s="17"/>
    </row>
    <row r="296" spans="1:21" ht="1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9"/>
      <c r="T296" s="20"/>
      <c r="U296" s="17"/>
    </row>
    <row r="297" spans="1:21" ht="1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9"/>
      <c r="T297" s="20"/>
      <c r="U297" s="17"/>
    </row>
    <row r="298" spans="1:21" ht="1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9"/>
      <c r="T298" s="20"/>
      <c r="U298" s="17"/>
    </row>
    <row r="299" spans="1:21" ht="1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9"/>
      <c r="T299" s="20"/>
      <c r="U299" s="17"/>
    </row>
    <row r="300" spans="1:21" ht="1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9"/>
      <c r="T300" s="20"/>
      <c r="U300" s="17"/>
    </row>
    <row r="301" spans="1:21" ht="1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9"/>
      <c r="T301" s="20"/>
      <c r="U301" s="17"/>
    </row>
    <row r="302" spans="1:21" ht="1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9"/>
      <c r="T302" s="20"/>
      <c r="U302" s="17"/>
    </row>
    <row r="303" spans="1:21" ht="15" x14ac:dyDescent="0.25">
      <c r="A303" s="17"/>
      <c r="B303" s="19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9"/>
      <c r="T303" s="20"/>
      <c r="U303" s="17"/>
    </row>
    <row r="304" spans="1:21" ht="1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9"/>
      <c r="T304" s="20"/>
      <c r="U304" s="17"/>
    </row>
    <row r="305" spans="1:21" ht="1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9"/>
      <c r="T305" s="20"/>
      <c r="U305" s="17"/>
    </row>
    <row r="306" spans="1:21" ht="1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9"/>
      <c r="T306" s="20"/>
      <c r="U306" s="17"/>
    </row>
    <row r="307" spans="1:21" ht="1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9"/>
      <c r="T307" s="20"/>
      <c r="U307" s="17"/>
    </row>
    <row r="308" spans="1:21" ht="1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9"/>
      <c r="T308" s="20"/>
      <c r="U308" s="17"/>
    </row>
    <row r="309" spans="1:21" ht="1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9"/>
      <c r="T309" s="20"/>
      <c r="U309" s="17"/>
    </row>
    <row r="310" spans="1:21" ht="1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9"/>
      <c r="T310" s="20"/>
      <c r="U310" s="17"/>
    </row>
    <row r="311" spans="1:21" ht="1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9"/>
      <c r="T311" s="20"/>
      <c r="U311" s="17"/>
    </row>
    <row r="312" spans="1:21" ht="1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9"/>
      <c r="T312" s="20"/>
      <c r="U312" s="17"/>
    </row>
    <row r="313" spans="1:21" ht="1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9"/>
      <c r="T313" s="20"/>
      <c r="U313" s="17"/>
    </row>
    <row r="314" spans="1:21" ht="1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9"/>
      <c r="T314" s="20"/>
      <c r="U314" s="17"/>
    </row>
    <row r="315" spans="1:21" ht="1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9"/>
      <c r="T315" s="20"/>
      <c r="U315" s="17"/>
    </row>
    <row r="316" spans="1:21" ht="1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9"/>
      <c r="T316" s="20"/>
      <c r="U316" s="17"/>
    </row>
    <row r="317" spans="1:21" ht="1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9"/>
      <c r="T317" s="20"/>
      <c r="U317" s="17"/>
    </row>
    <row r="318" spans="1:21" ht="1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9"/>
      <c r="T318" s="20"/>
      <c r="U318" s="17"/>
    </row>
    <row r="319" spans="1:21" ht="1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9"/>
      <c r="T319" s="20"/>
      <c r="U319" s="17"/>
    </row>
    <row r="320" spans="1:21" ht="1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9"/>
      <c r="T320" s="20"/>
      <c r="U320" s="17"/>
    </row>
    <row r="321" spans="1:21" ht="1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9"/>
      <c r="T321" s="20"/>
      <c r="U321" s="17"/>
    </row>
    <row r="322" spans="1:21" ht="1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9"/>
      <c r="T322" s="20"/>
      <c r="U322" s="17"/>
    </row>
    <row r="323" spans="1:21" ht="15" x14ac:dyDescent="0.25">
      <c r="A323" s="17"/>
      <c r="B323" s="19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9"/>
      <c r="T323" s="20"/>
      <c r="U323" s="17"/>
    </row>
    <row r="324" spans="1:21" ht="15" x14ac:dyDescent="0.25">
      <c r="A324" s="17"/>
      <c r="B324" s="19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9"/>
      <c r="T324" s="20"/>
      <c r="U324" s="17"/>
    </row>
    <row r="325" spans="1:21" ht="1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9"/>
      <c r="T325" s="20"/>
      <c r="U325" s="17"/>
    </row>
    <row r="326" spans="1:21" ht="1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9"/>
      <c r="T326" s="20"/>
      <c r="U326" s="17"/>
    </row>
    <row r="327" spans="1:21" ht="1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9"/>
      <c r="T327" s="20"/>
      <c r="U327" s="17"/>
    </row>
    <row r="328" spans="1:21" ht="1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9"/>
      <c r="T328" s="20"/>
      <c r="U328" s="17"/>
    </row>
    <row r="329" spans="1:21" ht="1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9"/>
      <c r="T329" s="20"/>
      <c r="U329" s="17"/>
    </row>
    <row r="330" spans="1:21" ht="1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9"/>
      <c r="T330" s="20"/>
      <c r="U330" s="17"/>
    </row>
    <row r="331" spans="1:21" ht="1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9"/>
      <c r="T331" s="20"/>
      <c r="U331" s="17"/>
    </row>
    <row r="332" spans="1:21" ht="1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9"/>
      <c r="T332" s="20"/>
      <c r="U332" s="17"/>
    </row>
    <row r="333" spans="1:21" ht="1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9"/>
      <c r="T333" s="20"/>
      <c r="U333" s="17"/>
    </row>
    <row r="334" spans="1:21" ht="1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9"/>
      <c r="T334" s="20"/>
      <c r="U334" s="17"/>
    </row>
    <row r="335" spans="1:21" ht="1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9"/>
      <c r="T335" s="20"/>
      <c r="U335" s="17"/>
    </row>
    <row r="336" spans="1:21" ht="1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9"/>
      <c r="T336" s="20"/>
      <c r="U336" s="17"/>
    </row>
    <row r="337" spans="1:21" ht="1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9"/>
      <c r="T337" s="20"/>
      <c r="U337" s="17"/>
    </row>
    <row r="338" spans="1:21" ht="1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9"/>
      <c r="T338" s="20"/>
      <c r="U338" s="17"/>
    </row>
    <row r="339" spans="1:21" ht="1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9"/>
      <c r="T339" s="20"/>
      <c r="U339" s="17"/>
    </row>
    <row r="340" spans="1:21" ht="1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9"/>
      <c r="T340" s="20"/>
      <c r="U340" s="17"/>
    </row>
    <row r="341" spans="1:21" ht="1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9"/>
      <c r="T341" s="20"/>
      <c r="U341" s="17"/>
    </row>
    <row r="342" spans="1:21" ht="1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9"/>
      <c r="T342" s="20"/>
      <c r="U342" s="17"/>
    </row>
    <row r="343" spans="1:21" ht="15" x14ac:dyDescent="0.25">
      <c r="A343" s="17"/>
      <c r="B343" s="19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9"/>
      <c r="T343" s="20"/>
      <c r="U343" s="17"/>
    </row>
    <row r="344" spans="1:21" ht="15" x14ac:dyDescent="0.25">
      <c r="A344" s="17"/>
      <c r="B344" s="19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9"/>
      <c r="T344" s="20"/>
      <c r="U344" s="17"/>
    </row>
    <row r="345" spans="1:21" ht="15" x14ac:dyDescent="0.25">
      <c r="A345" s="17"/>
      <c r="B345" s="19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9"/>
      <c r="T345" s="20"/>
      <c r="U345" s="17"/>
    </row>
    <row r="346" spans="1:21" ht="1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9"/>
      <c r="T346" s="20"/>
      <c r="U346" s="17"/>
    </row>
    <row r="347" spans="1:21" ht="1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9"/>
      <c r="T347" s="20"/>
      <c r="U347" s="17"/>
    </row>
    <row r="348" spans="1:21" ht="1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9"/>
      <c r="T348" s="20"/>
      <c r="U348" s="17"/>
    </row>
    <row r="349" spans="1:21" ht="1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9"/>
      <c r="T349" s="20"/>
      <c r="U349" s="17"/>
    </row>
    <row r="350" spans="1:21" ht="1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9"/>
      <c r="T350" s="20"/>
      <c r="U350" s="17"/>
    </row>
    <row r="351" spans="1:21" ht="1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9"/>
      <c r="T351" s="20"/>
      <c r="U351" s="17"/>
    </row>
    <row r="363" spans="1:21" ht="1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9"/>
      <c r="T363" s="20"/>
      <c r="U363" s="17"/>
    </row>
    <row r="364" spans="1:21" ht="1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9"/>
      <c r="T364" s="17"/>
      <c r="U364" s="17"/>
    </row>
    <row r="365" spans="1:21" ht="1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9"/>
      <c r="T365" s="17"/>
      <c r="U365" s="17"/>
    </row>
  </sheetData>
  <mergeCells count="56">
    <mergeCell ref="D270:E270"/>
    <mergeCell ref="D271:E271"/>
    <mergeCell ref="B264:U264"/>
    <mergeCell ref="A13:A14"/>
    <mergeCell ref="D267:E267"/>
    <mergeCell ref="D268:E268"/>
    <mergeCell ref="D269:E269"/>
    <mergeCell ref="B265:U265"/>
    <mergeCell ref="G13:I13"/>
    <mergeCell ref="J13:L13"/>
    <mergeCell ref="M13:O13"/>
    <mergeCell ref="P13:R13"/>
    <mergeCell ref="S13:S14"/>
    <mergeCell ref="T13:T14"/>
    <mergeCell ref="B13:B14"/>
    <mergeCell ref="C13:C14"/>
    <mergeCell ref="B262:U262"/>
    <mergeCell ref="B263:U263"/>
    <mergeCell ref="A10:J12"/>
    <mergeCell ref="K10:R10"/>
    <mergeCell ref="S10:T10"/>
    <mergeCell ref="K11:R11"/>
    <mergeCell ref="S11:T11"/>
    <mergeCell ref="K12:R12"/>
    <mergeCell ref="S12:T12"/>
    <mergeCell ref="D13:D14"/>
    <mergeCell ref="E13:E14"/>
    <mergeCell ref="F13:F14"/>
    <mergeCell ref="U13:U14"/>
    <mergeCell ref="A261:U261"/>
    <mergeCell ref="A8:B8"/>
    <mergeCell ref="C8:D8"/>
    <mergeCell ref="F8:J8"/>
    <mergeCell ref="K8:R8"/>
    <mergeCell ref="S8:T8"/>
    <mergeCell ref="A9:B9"/>
    <mergeCell ref="C9:D9"/>
    <mergeCell ref="F9:J9"/>
    <mergeCell ref="K9:R9"/>
    <mergeCell ref="S9:T9"/>
    <mergeCell ref="A5:D6"/>
    <mergeCell ref="E5:J6"/>
    <mergeCell ref="K5:S5"/>
    <mergeCell ref="T5:U5"/>
    <mergeCell ref="K6:U6"/>
    <mergeCell ref="A7:B7"/>
    <mergeCell ref="C7:D7"/>
    <mergeCell ref="F7:J7"/>
    <mergeCell ref="K7:R7"/>
    <mergeCell ref="S7:T7"/>
    <mergeCell ref="A1:U1"/>
    <mergeCell ref="A2:U2"/>
    <mergeCell ref="A3:U3"/>
    <mergeCell ref="A4:D4"/>
    <mergeCell ref="E4:J4"/>
    <mergeCell ref="K4:U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2"/>
  <sheetViews>
    <sheetView topLeftCell="B88" zoomScale="90" zoomScaleNormal="90" workbookViewId="0">
      <selection activeCell="B103" sqref="B103"/>
    </sheetView>
  </sheetViews>
  <sheetFormatPr defaultRowHeight="20.25" customHeight="1" x14ac:dyDescent="0.25"/>
  <cols>
    <col min="1" max="1" width="5.85546875" style="14" customWidth="1"/>
    <col min="2" max="2" width="36" style="14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568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275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/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>
        <v>6641226428</v>
      </c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567</v>
      </c>
      <c r="L12" s="185"/>
      <c r="M12" s="185"/>
      <c r="N12" s="185"/>
      <c r="O12" s="185"/>
      <c r="P12" s="185"/>
      <c r="Q12" s="185"/>
      <c r="R12" s="184"/>
      <c r="S12" s="183">
        <v>9827519797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198" t="s">
        <v>459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199"/>
      <c r="T14" s="199"/>
      <c r="U14" s="199"/>
      <c r="Y14" s="15"/>
      <c r="Z14" s="15"/>
    </row>
    <row r="15" spans="1:26" s="90" customFormat="1" ht="30" x14ac:dyDescent="0.25">
      <c r="A15" s="102">
        <v>1</v>
      </c>
      <c r="B15" s="47" t="s">
        <v>293</v>
      </c>
      <c r="C15" s="47" t="s">
        <v>280</v>
      </c>
      <c r="D15" s="47"/>
      <c r="E15" s="47"/>
      <c r="F15" s="47"/>
      <c r="G15" s="48">
        <v>11</v>
      </c>
      <c r="H15" s="48">
        <v>10</v>
      </c>
      <c r="I15" s="48">
        <f t="shared" ref="I15:I32" si="0">G15+H15</f>
        <v>21</v>
      </c>
      <c r="J15" s="48">
        <v>15</v>
      </c>
      <c r="K15" s="48">
        <v>11</v>
      </c>
      <c r="L15" s="48">
        <f>J15+K15</f>
        <v>26</v>
      </c>
      <c r="M15" s="48">
        <v>11</v>
      </c>
      <c r="N15" s="48">
        <v>10</v>
      </c>
      <c r="O15" s="48">
        <f t="shared" ref="O15:O32" si="1">M15+N15</f>
        <v>21</v>
      </c>
      <c r="P15" s="48">
        <f t="shared" ref="P15:Q18" si="2">G15+J15+M15</f>
        <v>37</v>
      </c>
      <c r="Q15" s="48">
        <f t="shared" si="2"/>
        <v>31</v>
      </c>
      <c r="R15" s="48">
        <f t="shared" ref="R15:R32" si="3">P15+Q15</f>
        <v>68</v>
      </c>
      <c r="S15" s="47">
        <v>9938195563</v>
      </c>
      <c r="T15" s="101">
        <v>44732</v>
      </c>
      <c r="U15" s="101" t="s">
        <v>551</v>
      </c>
    </row>
    <row r="16" spans="1:26" s="90" customFormat="1" ht="30" x14ac:dyDescent="0.25">
      <c r="A16" s="102">
        <v>2</v>
      </c>
      <c r="B16" s="47" t="s">
        <v>450</v>
      </c>
      <c r="C16" s="47" t="s">
        <v>280</v>
      </c>
      <c r="D16" s="47"/>
      <c r="E16" s="47"/>
      <c r="F16" s="47"/>
      <c r="G16" s="48">
        <v>13</v>
      </c>
      <c r="H16" s="48">
        <v>15</v>
      </c>
      <c r="I16" s="48">
        <f t="shared" si="0"/>
        <v>28</v>
      </c>
      <c r="J16" s="48">
        <v>16</v>
      </c>
      <c r="K16" s="48">
        <v>14</v>
      </c>
      <c r="L16" s="48">
        <v>26</v>
      </c>
      <c r="M16" s="48">
        <v>28</v>
      </c>
      <c r="N16" s="48">
        <v>25</v>
      </c>
      <c r="O16" s="48">
        <f t="shared" si="1"/>
        <v>53</v>
      </c>
      <c r="P16" s="48">
        <f t="shared" si="2"/>
        <v>57</v>
      </c>
      <c r="Q16" s="48">
        <f t="shared" si="2"/>
        <v>54</v>
      </c>
      <c r="R16" s="48">
        <f t="shared" si="3"/>
        <v>111</v>
      </c>
      <c r="S16" s="47">
        <v>8280438680</v>
      </c>
      <c r="T16" s="101">
        <v>44733</v>
      </c>
      <c r="U16" s="101" t="s">
        <v>552</v>
      </c>
    </row>
    <row r="17" spans="1:21" s="90" customFormat="1" ht="45" x14ac:dyDescent="0.25">
      <c r="A17" s="102">
        <v>3</v>
      </c>
      <c r="B17" s="47" t="s">
        <v>565</v>
      </c>
      <c r="C17" s="47" t="s">
        <v>280</v>
      </c>
      <c r="D17" s="47"/>
      <c r="E17" s="47"/>
      <c r="F17" s="47"/>
      <c r="G17" s="48">
        <v>12</v>
      </c>
      <c r="H17" s="48">
        <v>10</v>
      </c>
      <c r="I17" s="48">
        <f t="shared" si="0"/>
        <v>22</v>
      </c>
      <c r="J17" s="48">
        <v>15</v>
      </c>
      <c r="K17" s="48">
        <v>13</v>
      </c>
      <c r="L17" s="48">
        <f t="shared" ref="L17:L37" si="4">J17+K17</f>
        <v>28</v>
      </c>
      <c r="M17" s="48">
        <v>18</v>
      </c>
      <c r="N17" s="48">
        <v>21</v>
      </c>
      <c r="O17" s="48">
        <f t="shared" si="1"/>
        <v>39</v>
      </c>
      <c r="P17" s="48">
        <f t="shared" si="2"/>
        <v>45</v>
      </c>
      <c r="Q17" s="48">
        <f t="shared" si="2"/>
        <v>44</v>
      </c>
      <c r="R17" s="48">
        <f t="shared" si="3"/>
        <v>89</v>
      </c>
      <c r="S17" s="47" t="s">
        <v>230</v>
      </c>
      <c r="T17" s="101">
        <v>44734</v>
      </c>
      <c r="U17" s="101" t="s">
        <v>553</v>
      </c>
    </row>
    <row r="18" spans="1:21" s="90" customFormat="1" ht="30" x14ac:dyDescent="0.25">
      <c r="A18" s="102">
        <v>4</v>
      </c>
      <c r="B18" s="47" t="s">
        <v>227</v>
      </c>
      <c r="C18" s="47" t="s">
        <v>76</v>
      </c>
      <c r="D18" s="47"/>
      <c r="E18" s="47" t="s">
        <v>216</v>
      </c>
      <c r="F18" s="47"/>
      <c r="G18" s="48">
        <v>0</v>
      </c>
      <c r="H18" s="48">
        <v>0</v>
      </c>
      <c r="I18" s="48">
        <f t="shared" si="0"/>
        <v>0</v>
      </c>
      <c r="J18" s="48">
        <v>0</v>
      </c>
      <c r="K18" s="48">
        <v>0</v>
      </c>
      <c r="L18" s="48">
        <f t="shared" si="4"/>
        <v>0</v>
      </c>
      <c r="M18" s="48">
        <v>58</v>
      </c>
      <c r="N18" s="48">
        <v>66</v>
      </c>
      <c r="O18" s="48">
        <f t="shared" si="1"/>
        <v>124</v>
      </c>
      <c r="P18" s="48">
        <f t="shared" si="2"/>
        <v>58</v>
      </c>
      <c r="Q18" s="48">
        <f t="shared" si="2"/>
        <v>66</v>
      </c>
      <c r="R18" s="48">
        <f t="shared" si="3"/>
        <v>124</v>
      </c>
      <c r="S18" s="47" t="s">
        <v>228</v>
      </c>
      <c r="T18" s="101">
        <v>44735</v>
      </c>
      <c r="U18" s="101" t="s">
        <v>547</v>
      </c>
    </row>
    <row r="19" spans="1:21" s="90" customFormat="1" ht="30" x14ac:dyDescent="0.25">
      <c r="A19" s="102">
        <v>6</v>
      </c>
      <c r="B19" s="47" t="s">
        <v>447</v>
      </c>
      <c r="C19" s="47" t="s">
        <v>280</v>
      </c>
      <c r="D19" s="47"/>
      <c r="E19" s="47"/>
      <c r="F19" s="47"/>
      <c r="G19" s="48">
        <v>10</v>
      </c>
      <c r="H19" s="48">
        <v>9</v>
      </c>
      <c r="I19" s="48">
        <f t="shared" si="0"/>
        <v>19</v>
      </c>
      <c r="J19" s="48">
        <v>11</v>
      </c>
      <c r="K19" s="48">
        <v>8</v>
      </c>
      <c r="L19" s="48">
        <f t="shared" si="4"/>
        <v>19</v>
      </c>
      <c r="M19" s="48">
        <v>21</v>
      </c>
      <c r="N19" s="48">
        <v>15</v>
      </c>
      <c r="O19" s="48">
        <f t="shared" si="1"/>
        <v>36</v>
      </c>
      <c r="P19" s="48">
        <f>G19+J19+M19</f>
        <v>42</v>
      </c>
      <c r="Q19" s="48">
        <f>H19+K19+N19</f>
        <v>32</v>
      </c>
      <c r="R19" s="48">
        <f t="shared" si="3"/>
        <v>74</v>
      </c>
      <c r="S19" s="47" t="s">
        <v>260</v>
      </c>
      <c r="T19" s="101">
        <v>44739</v>
      </c>
      <c r="U19" s="101" t="s">
        <v>551</v>
      </c>
    </row>
    <row r="20" spans="1:21" s="90" customFormat="1" ht="15" x14ac:dyDescent="0.25">
      <c r="A20" s="102">
        <v>9</v>
      </c>
      <c r="B20" s="47" t="s">
        <v>238</v>
      </c>
      <c r="C20" s="47" t="s">
        <v>76</v>
      </c>
      <c r="D20" s="47"/>
      <c r="E20" s="47"/>
      <c r="F20" s="47"/>
      <c r="G20" s="48">
        <v>0</v>
      </c>
      <c r="H20" s="48">
        <v>0</v>
      </c>
      <c r="I20" s="48">
        <f t="shared" si="0"/>
        <v>0</v>
      </c>
      <c r="J20" s="48">
        <v>0</v>
      </c>
      <c r="K20" s="48">
        <v>0</v>
      </c>
      <c r="L20" s="48">
        <f t="shared" si="4"/>
        <v>0</v>
      </c>
      <c r="M20" s="48">
        <v>57</v>
      </c>
      <c r="N20" s="48">
        <v>45</v>
      </c>
      <c r="O20" s="48">
        <f t="shared" si="1"/>
        <v>102</v>
      </c>
      <c r="P20" s="48">
        <f t="shared" ref="P20:Q23" si="5">G20+J20+M20</f>
        <v>57</v>
      </c>
      <c r="Q20" s="48">
        <f t="shared" si="5"/>
        <v>45</v>
      </c>
      <c r="R20" s="48">
        <f t="shared" si="3"/>
        <v>102</v>
      </c>
      <c r="S20" s="47">
        <v>9439276233</v>
      </c>
      <c r="T20" s="101">
        <v>44746</v>
      </c>
      <c r="U20" s="101" t="s">
        <v>551</v>
      </c>
    </row>
    <row r="21" spans="1:21" s="90" customFormat="1" ht="30" x14ac:dyDescent="0.25">
      <c r="A21" s="102">
        <v>10</v>
      </c>
      <c r="B21" s="47" t="s">
        <v>338</v>
      </c>
      <c r="C21" s="47" t="s">
        <v>280</v>
      </c>
      <c r="D21" s="47"/>
      <c r="E21" s="47"/>
      <c r="F21" s="47"/>
      <c r="G21" s="48">
        <v>13</v>
      </c>
      <c r="H21" s="48">
        <v>11</v>
      </c>
      <c r="I21" s="48">
        <f t="shared" si="0"/>
        <v>24</v>
      </c>
      <c r="J21" s="48">
        <v>17</v>
      </c>
      <c r="K21" s="48">
        <v>11</v>
      </c>
      <c r="L21" s="48">
        <f t="shared" si="4"/>
        <v>28</v>
      </c>
      <c r="M21" s="48">
        <v>14</v>
      </c>
      <c r="N21" s="48">
        <v>16</v>
      </c>
      <c r="O21" s="48">
        <f t="shared" si="1"/>
        <v>30</v>
      </c>
      <c r="P21" s="48">
        <f t="shared" si="5"/>
        <v>44</v>
      </c>
      <c r="Q21" s="48">
        <f t="shared" si="5"/>
        <v>38</v>
      </c>
      <c r="R21" s="48">
        <f t="shared" si="3"/>
        <v>82</v>
      </c>
      <c r="S21" s="47" t="s">
        <v>241</v>
      </c>
      <c r="T21" s="101">
        <v>44747</v>
      </c>
      <c r="U21" s="101" t="s">
        <v>552</v>
      </c>
    </row>
    <row r="22" spans="1:21" s="90" customFormat="1" ht="15" x14ac:dyDescent="0.25">
      <c r="A22" s="102">
        <v>12</v>
      </c>
      <c r="B22" s="47" t="s">
        <v>313</v>
      </c>
      <c r="C22" s="47" t="s">
        <v>76</v>
      </c>
      <c r="D22" s="47"/>
      <c r="E22" s="47"/>
      <c r="F22" s="47"/>
      <c r="G22" s="48">
        <v>0</v>
      </c>
      <c r="H22" s="48">
        <v>0</v>
      </c>
      <c r="I22" s="48">
        <f t="shared" si="0"/>
        <v>0</v>
      </c>
      <c r="J22" s="48">
        <v>0</v>
      </c>
      <c r="K22" s="48">
        <v>0</v>
      </c>
      <c r="L22" s="48">
        <f t="shared" si="4"/>
        <v>0</v>
      </c>
      <c r="M22" s="48">
        <v>42</v>
      </c>
      <c r="N22" s="48">
        <v>45</v>
      </c>
      <c r="O22" s="48">
        <f t="shared" si="1"/>
        <v>87</v>
      </c>
      <c r="P22" s="48">
        <f t="shared" si="5"/>
        <v>42</v>
      </c>
      <c r="Q22" s="48">
        <f t="shared" si="5"/>
        <v>45</v>
      </c>
      <c r="R22" s="48">
        <f t="shared" si="3"/>
        <v>87</v>
      </c>
      <c r="S22" s="47"/>
      <c r="T22" s="101">
        <v>44749</v>
      </c>
      <c r="U22" s="101" t="s">
        <v>547</v>
      </c>
    </row>
    <row r="23" spans="1:21" s="90" customFormat="1" ht="30" x14ac:dyDescent="0.25">
      <c r="A23" s="102">
        <v>13</v>
      </c>
      <c r="B23" s="47" t="s">
        <v>221</v>
      </c>
      <c r="C23" s="47" t="s">
        <v>76</v>
      </c>
      <c r="D23" s="47"/>
      <c r="E23" s="47"/>
      <c r="F23" s="47"/>
      <c r="G23" s="48">
        <v>0</v>
      </c>
      <c r="H23" s="48">
        <v>0</v>
      </c>
      <c r="I23" s="48">
        <f t="shared" si="0"/>
        <v>0</v>
      </c>
      <c r="J23" s="48">
        <v>0</v>
      </c>
      <c r="K23" s="48">
        <v>0</v>
      </c>
      <c r="L23" s="48">
        <f t="shared" si="4"/>
        <v>0</v>
      </c>
      <c r="M23" s="48">
        <v>64</v>
      </c>
      <c r="N23" s="48">
        <v>54</v>
      </c>
      <c r="O23" s="48">
        <f t="shared" si="1"/>
        <v>118</v>
      </c>
      <c r="P23" s="48">
        <f t="shared" si="5"/>
        <v>64</v>
      </c>
      <c r="Q23" s="48">
        <f t="shared" si="5"/>
        <v>54</v>
      </c>
      <c r="R23" s="48">
        <f t="shared" si="3"/>
        <v>118</v>
      </c>
      <c r="S23" s="47" t="s">
        <v>222</v>
      </c>
      <c r="T23" s="101">
        <v>44750</v>
      </c>
      <c r="U23" s="101" t="s">
        <v>548</v>
      </c>
    </row>
    <row r="24" spans="1:21" s="90" customFormat="1" ht="45" x14ac:dyDescent="0.25">
      <c r="A24" s="102">
        <v>22</v>
      </c>
      <c r="B24" s="47" t="s">
        <v>382</v>
      </c>
      <c r="C24" s="47" t="s">
        <v>280</v>
      </c>
      <c r="D24" s="47"/>
      <c r="E24" s="47"/>
      <c r="F24" s="47"/>
      <c r="G24" s="48">
        <v>6</v>
      </c>
      <c r="H24" s="48">
        <v>7</v>
      </c>
      <c r="I24" s="48">
        <f t="shared" si="0"/>
        <v>13</v>
      </c>
      <c r="J24" s="48">
        <v>8</v>
      </c>
      <c r="K24" s="48">
        <v>7</v>
      </c>
      <c r="L24" s="48">
        <f t="shared" si="4"/>
        <v>15</v>
      </c>
      <c r="M24" s="48">
        <v>44</v>
      </c>
      <c r="N24" s="48">
        <v>47</v>
      </c>
      <c r="O24" s="48">
        <f t="shared" si="1"/>
        <v>91</v>
      </c>
      <c r="P24" s="48">
        <f t="shared" ref="P24:Q26" si="6">G24+J24+M24</f>
        <v>58</v>
      </c>
      <c r="Q24" s="48">
        <f t="shared" si="6"/>
        <v>61</v>
      </c>
      <c r="R24" s="48">
        <f t="shared" si="3"/>
        <v>119</v>
      </c>
      <c r="S24" s="47" t="s">
        <v>229</v>
      </c>
      <c r="T24" s="101">
        <v>44764</v>
      </c>
      <c r="U24" s="101" t="s">
        <v>548</v>
      </c>
    </row>
    <row r="25" spans="1:21" s="90" customFormat="1" ht="30" x14ac:dyDescent="0.25">
      <c r="A25" s="102">
        <v>23</v>
      </c>
      <c r="B25" s="47" t="s">
        <v>329</v>
      </c>
      <c r="C25" s="47" t="s">
        <v>76</v>
      </c>
      <c r="D25" s="47"/>
      <c r="E25" s="47"/>
      <c r="F25" s="47"/>
      <c r="G25" s="48">
        <v>0</v>
      </c>
      <c r="H25" s="48">
        <v>0</v>
      </c>
      <c r="I25" s="48">
        <f t="shared" si="0"/>
        <v>0</v>
      </c>
      <c r="J25" s="48">
        <v>0</v>
      </c>
      <c r="K25" s="48">
        <v>0</v>
      </c>
      <c r="L25" s="48">
        <f t="shared" si="4"/>
        <v>0</v>
      </c>
      <c r="M25" s="48">
        <v>49</v>
      </c>
      <c r="N25" s="48">
        <v>35</v>
      </c>
      <c r="O25" s="48">
        <f t="shared" si="1"/>
        <v>84</v>
      </c>
      <c r="P25" s="48">
        <f t="shared" si="6"/>
        <v>49</v>
      </c>
      <c r="Q25" s="48">
        <f t="shared" si="6"/>
        <v>35</v>
      </c>
      <c r="R25" s="48">
        <f t="shared" si="3"/>
        <v>84</v>
      </c>
      <c r="S25" s="47">
        <v>9178813073</v>
      </c>
      <c r="T25" s="101">
        <v>44767</v>
      </c>
      <c r="U25" s="101" t="s">
        <v>551</v>
      </c>
    </row>
    <row r="26" spans="1:21" s="90" customFormat="1" ht="30" x14ac:dyDescent="0.25">
      <c r="A26" s="102">
        <v>26</v>
      </c>
      <c r="B26" s="47" t="s">
        <v>310</v>
      </c>
      <c r="C26" s="47" t="s">
        <v>311</v>
      </c>
      <c r="D26" s="47"/>
      <c r="E26" s="47"/>
      <c r="F26" s="47"/>
      <c r="G26" s="48">
        <v>0</v>
      </c>
      <c r="H26" s="48">
        <v>0</v>
      </c>
      <c r="I26" s="48">
        <f t="shared" si="0"/>
        <v>0</v>
      </c>
      <c r="J26" s="48">
        <v>0</v>
      </c>
      <c r="K26" s="48">
        <v>0</v>
      </c>
      <c r="L26" s="48">
        <f t="shared" si="4"/>
        <v>0</v>
      </c>
      <c r="M26" s="48">
        <v>71</v>
      </c>
      <c r="N26" s="48">
        <v>56</v>
      </c>
      <c r="O26" s="48">
        <f t="shared" si="1"/>
        <v>127</v>
      </c>
      <c r="P26" s="48">
        <f t="shared" si="6"/>
        <v>71</v>
      </c>
      <c r="Q26" s="48">
        <f t="shared" si="6"/>
        <v>56</v>
      </c>
      <c r="R26" s="48">
        <f t="shared" si="3"/>
        <v>127</v>
      </c>
      <c r="S26" s="47"/>
      <c r="T26" s="101">
        <v>44770</v>
      </c>
      <c r="U26" s="101" t="s">
        <v>547</v>
      </c>
    </row>
    <row r="27" spans="1:21" s="90" customFormat="1" ht="15" x14ac:dyDescent="0.25">
      <c r="A27" s="102">
        <v>27</v>
      </c>
      <c r="B27" s="47" t="s">
        <v>516</v>
      </c>
      <c r="C27" s="47" t="s">
        <v>76</v>
      </c>
      <c r="D27" s="47"/>
      <c r="E27" s="47"/>
      <c r="F27" s="47"/>
      <c r="G27" s="48">
        <v>0</v>
      </c>
      <c r="H27" s="48">
        <v>0</v>
      </c>
      <c r="I27" s="48">
        <f t="shared" si="0"/>
        <v>0</v>
      </c>
      <c r="J27" s="48">
        <v>0</v>
      </c>
      <c r="K27" s="48">
        <v>0</v>
      </c>
      <c r="L27" s="48">
        <f t="shared" si="4"/>
        <v>0</v>
      </c>
      <c r="M27" s="48">
        <v>43</v>
      </c>
      <c r="N27" s="48">
        <v>49</v>
      </c>
      <c r="O27" s="48">
        <f t="shared" si="1"/>
        <v>92</v>
      </c>
      <c r="P27" s="48">
        <f t="shared" ref="P27:Q31" si="7">G27+J27+M27</f>
        <v>43</v>
      </c>
      <c r="Q27" s="48">
        <f t="shared" si="7"/>
        <v>49</v>
      </c>
      <c r="R27" s="48">
        <f t="shared" si="3"/>
        <v>92</v>
      </c>
      <c r="S27" s="47">
        <v>9437881408</v>
      </c>
      <c r="T27" s="101">
        <v>44774</v>
      </c>
      <c r="U27" s="101" t="s">
        <v>551</v>
      </c>
    </row>
    <row r="28" spans="1:21" s="90" customFormat="1" ht="30" x14ac:dyDescent="0.25">
      <c r="A28" s="102">
        <v>28</v>
      </c>
      <c r="B28" s="47" t="s">
        <v>518</v>
      </c>
      <c r="C28" s="47" t="s">
        <v>76</v>
      </c>
      <c r="D28" s="47"/>
      <c r="E28" s="47"/>
      <c r="F28" s="47"/>
      <c r="G28" s="48">
        <v>3</v>
      </c>
      <c r="H28" s="48">
        <v>6</v>
      </c>
      <c r="I28" s="48">
        <f t="shared" si="0"/>
        <v>9</v>
      </c>
      <c r="J28" s="48">
        <v>3</v>
      </c>
      <c r="K28" s="48">
        <v>5</v>
      </c>
      <c r="L28" s="48">
        <f t="shared" si="4"/>
        <v>8</v>
      </c>
      <c r="M28" s="48">
        <v>32</v>
      </c>
      <c r="N28" s="48">
        <v>49</v>
      </c>
      <c r="O28" s="48">
        <f t="shared" si="1"/>
        <v>81</v>
      </c>
      <c r="P28" s="48">
        <f t="shared" si="7"/>
        <v>38</v>
      </c>
      <c r="Q28" s="48">
        <f t="shared" si="7"/>
        <v>60</v>
      </c>
      <c r="R28" s="48">
        <f t="shared" si="3"/>
        <v>98</v>
      </c>
      <c r="S28" s="47" t="s">
        <v>242</v>
      </c>
      <c r="T28" s="101">
        <v>44775</v>
      </c>
      <c r="U28" s="101" t="s">
        <v>552</v>
      </c>
    </row>
    <row r="29" spans="1:21" s="90" customFormat="1" ht="30" x14ac:dyDescent="0.25">
      <c r="A29" s="102">
        <v>29</v>
      </c>
      <c r="B29" s="47" t="s">
        <v>234</v>
      </c>
      <c r="C29" s="47" t="s">
        <v>280</v>
      </c>
      <c r="D29" s="47"/>
      <c r="E29" s="47"/>
      <c r="F29" s="47"/>
      <c r="G29" s="48">
        <v>3</v>
      </c>
      <c r="H29" s="48">
        <v>5</v>
      </c>
      <c r="I29" s="48">
        <f t="shared" si="0"/>
        <v>8</v>
      </c>
      <c r="J29" s="48">
        <v>5</v>
      </c>
      <c r="K29" s="48">
        <v>6</v>
      </c>
      <c r="L29" s="48">
        <f t="shared" si="4"/>
        <v>11</v>
      </c>
      <c r="M29" s="48">
        <v>43</v>
      </c>
      <c r="N29" s="48">
        <v>31</v>
      </c>
      <c r="O29" s="48">
        <f t="shared" si="1"/>
        <v>74</v>
      </c>
      <c r="P29" s="48">
        <f t="shared" si="7"/>
        <v>51</v>
      </c>
      <c r="Q29" s="48">
        <f t="shared" si="7"/>
        <v>42</v>
      </c>
      <c r="R29" s="48">
        <f t="shared" si="3"/>
        <v>93</v>
      </c>
      <c r="S29" s="47" t="s">
        <v>235</v>
      </c>
      <c r="T29" s="101">
        <v>44776</v>
      </c>
      <c r="U29" s="101" t="s">
        <v>553</v>
      </c>
    </row>
    <row r="30" spans="1:21" s="90" customFormat="1" ht="30" x14ac:dyDescent="0.25">
      <c r="A30" s="102">
        <v>30</v>
      </c>
      <c r="B30" s="47" t="s">
        <v>449</v>
      </c>
      <c r="C30" s="47" t="s">
        <v>280</v>
      </c>
      <c r="D30" s="47"/>
      <c r="E30" s="47"/>
      <c r="F30" s="47"/>
      <c r="G30" s="48">
        <v>9</v>
      </c>
      <c r="H30" s="48">
        <v>12</v>
      </c>
      <c r="I30" s="48">
        <f t="shared" si="0"/>
        <v>21</v>
      </c>
      <c r="J30" s="48">
        <v>15</v>
      </c>
      <c r="K30" s="48">
        <v>17</v>
      </c>
      <c r="L30" s="48">
        <f t="shared" si="4"/>
        <v>32</v>
      </c>
      <c r="M30" s="48">
        <v>17</v>
      </c>
      <c r="N30" s="48">
        <v>13</v>
      </c>
      <c r="O30" s="48">
        <f t="shared" si="1"/>
        <v>30</v>
      </c>
      <c r="P30" s="48">
        <f t="shared" si="7"/>
        <v>41</v>
      </c>
      <c r="Q30" s="48">
        <f t="shared" si="7"/>
        <v>42</v>
      </c>
      <c r="R30" s="48">
        <f t="shared" si="3"/>
        <v>83</v>
      </c>
      <c r="S30" s="47">
        <v>9777727614</v>
      </c>
      <c r="T30" s="101">
        <v>44777</v>
      </c>
      <c r="U30" s="101" t="s">
        <v>547</v>
      </c>
    </row>
    <row r="31" spans="1:21" s="90" customFormat="1" ht="30" x14ac:dyDescent="0.25">
      <c r="A31" s="102">
        <v>31</v>
      </c>
      <c r="B31" s="47" t="s">
        <v>247</v>
      </c>
      <c r="C31" s="47" t="s">
        <v>76</v>
      </c>
      <c r="D31" s="47"/>
      <c r="E31" s="47"/>
      <c r="F31" s="47"/>
      <c r="G31" s="48">
        <v>0</v>
      </c>
      <c r="H31" s="48">
        <v>0</v>
      </c>
      <c r="I31" s="48">
        <f t="shared" si="0"/>
        <v>0</v>
      </c>
      <c r="J31" s="48">
        <v>0</v>
      </c>
      <c r="K31" s="48">
        <v>0</v>
      </c>
      <c r="L31" s="48">
        <f t="shared" si="4"/>
        <v>0</v>
      </c>
      <c r="M31" s="48">
        <v>36</v>
      </c>
      <c r="N31" s="48">
        <v>38</v>
      </c>
      <c r="O31" s="48">
        <f t="shared" si="1"/>
        <v>74</v>
      </c>
      <c r="P31" s="48">
        <f t="shared" si="7"/>
        <v>36</v>
      </c>
      <c r="Q31" s="48">
        <f t="shared" si="7"/>
        <v>38</v>
      </c>
      <c r="R31" s="48">
        <f t="shared" si="3"/>
        <v>74</v>
      </c>
      <c r="S31" s="47">
        <v>9556009433</v>
      </c>
      <c r="T31" s="101">
        <v>44778</v>
      </c>
      <c r="U31" s="101" t="s">
        <v>548</v>
      </c>
    </row>
    <row r="32" spans="1:21" s="90" customFormat="1" ht="15" x14ac:dyDescent="0.25">
      <c r="A32" s="102">
        <v>32</v>
      </c>
      <c r="B32" s="47" t="s">
        <v>412</v>
      </c>
      <c r="C32" s="47" t="s">
        <v>76</v>
      </c>
      <c r="D32" s="47"/>
      <c r="E32" s="47"/>
      <c r="F32" s="47"/>
      <c r="G32" s="48">
        <v>0</v>
      </c>
      <c r="H32" s="48">
        <v>0</v>
      </c>
      <c r="I32" s="48">
        <f t="shared" si="0"/>
        <v>0</v>
      </c>
      <c r="J32" s="48">
        <v>0</v>
      </c>
      <c r="K32" s="48">
        <v>0</v>
      </c>
      <c r="L32" s="48">
        <f t="shared" si="4"/>
        <v>0</v>
      </c>
      <c r="M32" s="48">
        <v>65</v>
      </c>
      <c r="N32" s="48">
        <v>58</v>
      </c>
      <c r="O32" s="48">
        <f t="shared" si="1"/>
        <v>123</v>
      </c>
      <c r="P32" s="48">
        <f t="shared" ref="P32:Q34" si="8">G32+J32+M32</f>
        <v>65</v>
      </c>
      <c r="Q32" s="48">
        <f t="shared" si="8"/>
        <v>58</v>
      </c>
      <c r="R32" s="48">
        <f t="shared" si="3"/>
        <v>123</v>
      </c>
      <c r="S32" s="47">
        <v>9938407125</v>
      </c>
      <c r="T32" s="101">
        <v>44781</v>
      </c>
      <c r="U32" s="101" t="s">
        <v>551</v>
      </c>
    </row>
    <row r="33" spans="1:23" s="90" customFormat="1" ht="30" x14ac:dyDescent="0.25">
      <c r="A33" s="102">
        <v>33</v>
      </c>
      <c r="B33" s="47" t="s">
        <v>300</v>
      </c>
      <c r="C33" s="47" t="s">
        <v>280</v>
      </c>
      <c r="D33" s="47"/>
      <c r="E33" s="47"/>
      <c r="F33" s="47"/>
      <c r="G33" s="48">
        <v>7</v>
      </c>
      <c r="H33" s="48">
        <v>9</v>
      </c>
      <c r="I33" s="48">
        <f t="shared" ref="I33:I62" si="9">G33+H33</f>
        <v>16</v>
      </c>
      <c r="J33" s="48">
        <v>10</v>
      </c>
      <c r="K33" s="48">
        <v>9</v>
      </c>
      <c r="L33" s="48">
        <f t="shared" si="4"/>
        <v>19</v>
      </c>
      <c r="M33" s="48">
        <v>15</v>
      </c>
      <c r="N33" s="48">
        <v>20</v>
      </c>
      <c r="O33" s="48">
        <f t="shared" ref="O33:O62" si="10">M33+N33</f>
        <v>35</v>
      </c>
      <c r="P33" s="48">
        <f t="shared" si="8"/>
        <v>32</v>
      </c>
      <c r="Q33" s="48">
        <f t="shared" si="8"/>
        <v>38</v>
      </c>
      <c r="R33" s="48">
        <f t="shared" ref="R33:R62" si="11">P33+Q33</f>
        <v>70</v>
      </c>
      <c r="S33" s="47">
        <v>8280438668</v>
      </c>
      <c r="T33" s="101">
        <v>44783</v>
      </c>
      <c r="U33" s="101" t="s">
        <v>553</v>
      </c>
    </row>
    <row r="34" spans="1:23" s="90" customFormat="1" ht="30" x14ac:dyDescent="0.25">
      <c r="A34" s="102">
        <v>34</v>
      </c>
      <c r="B34" s="47" t="s">
        <v>406</v>
      </c>
      <c r="C34" s="47" t="s">
        <v>407</v>
      </c>
      <c r="D34" s="47"/>
      <c r="E34" s="47"/>
      <c r="F34" s="47"/>
      <c r="G34" s="48"/>
      <c r="H34" s="48"/>
      <c r="I34" s="48">
        <f t="shared" si="9"/>
        <v>0</v>
      </c>
      <c r="J34" s="48"/>
      <c r="K34" s="48"/>
      <c r="L34" s="48">
        <f t="shared" si="4"/>
        <v>0</v>
      </c>
      <c r="M34" s="48">
        <v>42</v>
      </c>
      <c r="N34" s="48">
        <v>27</v>
      </c>
      <c r="O34" s="48">
        <f t="shared" si="10"/>
        <v>69</v>
      </c>
      <c r="P34" s="48">
        <f t="shared" si="8"/>
        <v>42</v>
      </c>
      <c r="Q34" s="48">
        <f t="shared" si="8"/>
        <v>27</v>
      </c>
      <c r="R34" s="48">
        <f t="shared" si="11"/>
        <v>69</v>
      </c>
      <c r="S34" s="47" t="s">
        <v>408</v>
      </c>
      <c r="T34" s="101">
        <v>44784</v>
      </c>
      <c r="U34" s="101" t="s">
        <v>547</v>
      </c>
    </row>
    <row r="35" spans="1:23" s="90" customFormat="1" ht="30" x14ac:dyDescent="0.25">
      <c r="A35" s="102">
        <v>35</v>
      </c>
      <c r="B35" s="47" t="s">
        <v>452</v>
      </c>
      <c r="C35" s="47" t="s">
        <v>76</v>
      </c>
      <c r="D35" s="47"/>
      <c r="E35" s="47"/>
      <c r="F35" s="47"/>
      <c r="G35" s="48">
        <v>0</v>
      </c>
      <c r="H35" s="48">
        <v>0</v>
      </c>
      <c r="I35" s="48">
        <f t="shared" si="9"/>
        <v>0</v>
      </c>
      <c r="J35" s="48">
        <v>0</v>
      </c>
      <c r="K35" s="48">
        <v>0</v>
      </c>
      <c r="L35" s="48">
        <f t="shared" si="4"/>
        <v>0</v>
      </c>
      <c r="M35" s="48">
        <v>72</v>
      </c>
      <c r="N35" s="48">
        <v>43</v>
      </c>
      <c r="O35" s="48">
        <f t="shared" si="10"/>
        <v>115</v>
      </c>
      <c r="P35" s="48">
        <f t="shared" ref="P35:Q38" si="12">G35+J35+M35</f>
        <v>72</v>
      </c>
      <c r="Q35" s="48">
        <f t="shared" si="12"/>
        <v>43</v>
      </c>
      <c r="R35" s="48">
        <f t="shared" si="11"/>
        <v>115</v>
      </c>
      <c r="S35" s="47">
        <v>8895913248</v>
      </c>
      <c r="T35" s="101">
        <v>44789</v>
      </c>
      <c r="U35" s="101" t="s">
        <v>552</v>
      </c>
    </row>
    <row r="36" spans="1:23" s="90" customFormat="1" ht="15" x14ac:dyDescent="0.25">
      <c r="A36" s="102">
        <v>36</v>
      </c>
      <c r="B36" s="47" t="s">
        <v>244</v>
      </c>
      <c r="C36" s="47" t="s">
        <v>76</v>
      </c>
      <c r="D36" s="47"/>
      <c r="E36" s="47"/>
      <c r="F36" s="47"/>
      <c r="G36" s="48">
        <v>0</v>
      </c>
      <c r="H36" s="48">
        <v>0</v>
      </c>
      <c r="I36" s="48">
        <f t="shared" si="9"/>
        <v>0</v>
      </c>
      <c r="J36" s="48">
        <v>0</v>
      </c>
      <c r="K36" s="48">
        <v>0</v>
      </c>
      <c r="L36" s="48">
        <f t="shared" si="4"/>
        <v>0</v>
      </c>
      <c r="M36" s="87">
        <v>72</v>
      </c>
      <c r="N36" s="87">
        <v>58</v>
      </c>
      <c r="O36" s="48">
        <f t="shared" si="10"/>
        <v>130</v>
      </c>
      <c r="P36" s="48">
        <f t="shared" si="12"/>
        <v>72</v>
      </c>
      <c r="Q36" s="48">
        <f t="shared" si="12"/>
        <v>58</v>
      </c>
      <c r="R36" s="48">
        <f t="shared" si="11"/>
        <v>130</v>
      </c>
      <c r="S36" s="47">
        <v>9438545301</v>
      </c>
      <c r="T36" s="101">
        <v>44790</v>
      </c>
      <c r="U36" s="101" t="s">
        <v>553</v>
      </c>
    </row>
    <row r="37" spans="1:23" s="90" customFormat="1" ht="15" x14ac:dyDescent="0.25">
      <c r="A37" s="102">
        <v>37</v>
      </c>
      <c r="B37" s="47" t="s">
        <v>244</v>
      </c>
      <c r="C37" s="47" t="s">
        <v>76</v>
      </c>
      <c r="D37" s="47"/>
      <c r="E37" s="47"/>
      <c r="F37" s="47"/>
      <c r="G37" s="48">
        <v>0</v>
      </c>
      <c r="H37" s="48">
        <v>0</v>
      </c>
      <c r="I37" s="48">
        <f t="shared" si="9"/>
        <v>0</v>
      </c>
      <c r="J37" s="48">
        <v>0</v>
      </c>
      <c r="K37" s="48">
        <v>0</v>
      </c>
      <c r="L37" s="48">
        <f t="shared" si="4"/>
        <v>0</v>
      </c>
      <c r="M37" s="48">
        <v>51</v>
      </c>
      <c r="N37" s="87">
        <v>44</v>
      </c>
      <c r="O37" s="48">
        <f t="shared" si="10"/>
        <v>95</v>
      </c>
      <c r="P37" s="48">
        <f t="shared" si="12"/>
        <v>51</v>
      </c>
      <c r="Q37" s="48">
        <f t="shared" si="12"/>
        <v>44</v>
      </c>
      <c r="R37" s="48">
        <f t="shared" si="11"/>
        <v>95</v>
      </c>
      <c r="S37" s="47">
        <v>9438545301</v>
      </c>
      <c r="T37" s="101">
        <v>44791</v>
      </c>
      <c r="U37" s="101" t="s">
        <v>547</v>
      </c>
    </row>
    <row r="38" spans="1:23" s="90" customFormat="1" ht="30" x14ac:dyDescent="0.25">
      <c r="A38" s="102">
        <v>38</v>
      </c>
      <c r="B38" s="47" t="s">
        <v>519</v>
      </c>
      <c r="C38" s="47" t="s">
        <v>220</v>
      </c>
      <c r="D38" s="47"/>
      <c r="E38" s="47"/>
      <c r="F38" s="47"/>
      <c r="G38" s="48">
        <v>10</v>
      </c>
      <c r="H38" s="48">
        <v>12</v>
      </c>
      <c r="I38" s="48">
        <f t="shared" si="9"/>
        <v>22</v>
      </c>
      <c r="J38" s="48">
        <v>15</v>
      </c>
      <c r="K38" s="48">
        <v>12</v>
      </c>
      <c r="L38" s="48">
        <v>19</v>
      </c>
      <c r="M38" s="48">
        <v>15</v>
      </c>
      <c r="N38" s="48">
        <v>25</v>
      </c>
      <c r="O38" s="48">
        <f t="shared" si="10"/>
        <v>40</v>
      </c>
      <c r="P38" s="48">
        <f t="shared" si="12"/>
        <v>40</v>
      </c>
      <c r="Q38" s="48">
        <f t="shared" si="12"/>
        <v>49</v>
      </c>
      <c r="R38" s="48">
        <f t="shared" si="11"/>
        <v>89</v>
      </c>
      <c r="S38" s="47">
        <v>9556814331</v>
      </c>
      <c r="T38" s="101">
        <v>44792</v>
      </c>
      <c r="U38" s="101" t="s">
        <v>548</v>
      </c>
    </row>
    <row r="39" spans="1:23" s="90" customFormat="1" ht="30" x14ac:dyDescent="0.25">
      <c r="A39" s="102">
        <v>39</v>
      </c>
      <c r="B39" s="47" t="s">
        <v>517</v>
      </c>
      <c r="C39" s="47" t="s">
        <v>280</v>
      </c>
      <c r="D39" s="47"/>
      <c r="E39" s="47"/>
      <c r="F39" s="47"/>
      <c r="G39" s="48">
        <v>8</v>
      </c>
      <c r="H39" s="48">
        <v>5</v>
      </c>
      <c r="I39" s="48">
        <f t="shared" si="9"/>
        <v>13</v>
      </c>
      <c r="J39" s="48">
        <v>7</v>
      </c>
      <c r="K39" s="48">
        <v>9</v>
      </c>
      <c r="L39" s="48">
        <f t="shared" ref="L39:L63" si="13">J39+K39</f>
        <v>16</v>
      </c>
      <c r="M39" s="48">
        <v>27</v>
      </c>
      <c r="N39" s="48">
        <v>46</v>
      </c>
      <c r="O39" s="48">
        <f t="shared" si="10"/>
        <v>73</v>
      </c>
      <c r="P39" s="48">
        <f t="shared" ref="P39:Q43" si="14">G39+J39+M39</f>
        <v>42</v>
      </c>
      <c r="Q39" s="48">
        <f t="shared" si="14"/>
        <v>60</v>
      </c>
      <c r="R39" s="48">
        <f t="shared" si="11"/>
        <v>102</v>
      </c>
      <c r="S39" s="47"/>
      <c r="T39" s="101">
        <v>44795</v>
      </c>
      <c r="U39" s="101" t="s">
        <v>551</v>
      </c>
    </row>
    <row r="40" spans="1:23" s="90" customFormat="1" ht="15" x14ac:dyDescent="0.25">
      <c r="A40" s="102">
        <v>40</v>
      </c>
      <c r="B40" s="47" t="s">
        <v>527</v>
      </c>
      <c r="C40" s="47" t="s">
        <v>76</v>
      </c>
      <c r="D40" s="47"/>
      <c r="E40" s="47"/>
      <c r="F40" s="47"/>
      <c r="G40" s="48">
        <v>0</v>
      </c>
      <c r="H40" s="48">
        <v>0</v>
      </c>
      <c r="I40" s="48">
        <f t="shared" si="9"/>
        <v>0</v>
      </c>
      <c r="J40" s="48">
        <v>0</v>
      </c>
      <c r="K40" s="48">
        <v>0</v>
      </c>
      <c r="L40" s="48">
        <f t="shared" si="13"/>
        <v>0</v>
      </c>
      <c r="M40" s="48">
        <v>41</v>
      </c>
      <c r="N40" s="48">
        <v>47</v>
      </c>
      <c r="O40" s="48">
        <f t="shared" si="10"/>
        <v>88</v>
      </c>
      <c r="P40" s="48">
        <f t="shared" si="14"/>
        <v>41</v>
      </c>
      <c r="Q40" s="48">
        <f t="shared" si="14"/>
        <v>47</v>
      </c>
      <c r="R40" s="48">
        <f t="shared" si="11"/>
        <v>88</v>
      </c>
      <c r="S40" s="47">
        <v>9439409524</v>
      </c>
      <c r="T40" s="101">
        <v>44796</v>
      </c>
      <c r="U40" s="101" t="s">
        <v>552</v>
      </c>
    </row>
    <row r="41" spans="1:23" s="90" customFormat="1" ht="15" x14ac:dyDescent="0.25">
      <c r="A41" s="102">
        <v>41</v>
      </c>
      <c r="B41" s="47" t="s">
        <v>525</v>
      </c>
      <c r="C41" s="47" t="s">
        <v>76</v>
      </c>
      <c r="D41" s="47"/>
      <c r="E41" s="47"/>
      <c r="F41" s="47"/>
      <c r="G41" s="48">
        <v>0</v>
      </c>
      <c r="H41" s="48">
        <v>0</v>
      </c>
      <c r="I41" s="48">
        <f t="shared" si="9"/>
        <v>0</v>
      </c>
      <c r="J41" s="48">
        <v>0</v>
      </c>
      <c r="K41" s="48">
        <v>0</v>
      </c>
      <c r="L41" s="48">
        <f t="shared" si="13"/>
        <v>0</v>
      </c>
      <c r="M41" s="48">
        <v>83</v>
      </c>
      <c r="N41" s="48">
        <v>76</v>
      </c>
      <c r="O41" s="48">
        <f t="shared" si="10"/>
        <v>159</v>
      </c>
      <c r="P41" s="48">
        <f t="shared" si="14"/>
        <v>83</v>
      </c>
      <c r="Q41" s="48">
        <f t="shared" si="14"/>
        <v>76</v>
      </c>
      <c r="R41" s="48">
        <f t="shared" si="11"/>
        <v>159</v>
      </c>
      <c r="S41" s="47">
        <v>9338441973</v>
      </c>
      <c r="T41" s="101">
        <v>44797</v>
      </c>
      <c r="U41" s="101" t="s">
        <v>553</v>
      </c>
    </row>
    <row r="42" spans="1:23" s="90" customFormat="1" ht="30" x14ac:dyDescent="0.25">
      <c r="A42" s="102">
        <v>42</v>
      </c>
      <c r="B42" s="47" t="s">
        <v>526</v>
      </c>
      <c r="C42" s="47" t="s">
        <v>76</v>
      </c>
      <c r="D42" s="47"/>
      <c r="E42" s="47"/>
      <c r="F42" s="47"/>
      <c r="G42" s="48">
        <v>0</v>
      </c>
      <c r="H42" s="48">
        <v>0</v>
      </c>
      <c r="I42" s="48">
        <f t="shared" si="9"/>
        <v>0</v>
      </c>
      <c r="J42" s="48">
        <v>0</v>
      </c>
      <c r="K42" s="48">
        <v>0</v>
      </c>
      <c r="L42" s="48">
        <f t="shared" si="13"/>
        <v>0</v>
      </c>
      <c r="M42" s="48">
        <v>18</v>
      </c>
      <c r="N42" s="48">
        <v>7</v>
      </c>
      <c r="O42" s="48">
        <f t="shared" si="10"/>
        <v>25</v>
      </c>
      <c r="P42" s="48">
        <f t="shared" si="14"/>
        <v>18</v>
      </c>
      <c r="Q42" s="48">
        <f t="shared" si="14"/>
        <v>7</v>
      </c>
      <c r="R42" s="48">
        <f t="shared" si="11"/>
        <v>25</v>
      </c>
      <c r="S42" s="47">
        <v>9338441974</v>
      </c>
      <c r="T42" s="101">
        <v>44798</v>
      </c>
      <c r="U42" s="101" t="s">
        <v>547</v>
      </c>
    </row>
    <row r="43" spans="1:23" s="90" customFormat="1" ht="15" x14ac:dyDescent="0.25">
      <c r="A43" s="102">
        <v>43</v>
      </c>
      <c r="B43" s="47" t="s">
        <v>530</v>
      </c>
      <c r="C43" s="47" t="s">
        <v>76</v>
      </c>
      <c r="D43" s="47"/>
      <c r="E43" s="47"/>
      <c r="F43" s="47"/>
      <c r="G43" s="48">
        <v>3</v>
      </c>
      <c r="H43" s="48">
        <v>2</v>
      </c>
      <c r="I43" s="48">
        <f t="shared" si="9"/>
        <v>5</v>
      </c>
      <c r="J43" s="48">
        <v>7</v>
      </c>
      <c r="K43" s="48">
        <v>4</v>
      </c>
      <c r="L43" s="48">
        <f t="shared" si="13"/>
        <v>11</v>
      </c>
      <c r="M43" s="48">
        <v>46</v>
      </c>
      <c r="N43" s="48">
        <v>58</v>
      </c>
      <c r="O43" s="48">
        <f t="shared" si="10"/>
        <v>104</v>
      </c>
      <c r="P43" s="48">
        <f t="shared" si="14"/>
        <v>56</v>
      </c>
      <c r="Q43" s="48">
        <f t="shared" si="14"/>
        <v>64</v>
      </c>
      <c r="R43" s="48">
        <f t="shared" si="11"/>
        <v>120</v>
      </c>
      <c r="S43" s="47"/>
      <c r="T43" s="101">
        <v>44799</v>
      </c>
      <c r="U43" s="101" t="s">
        <v>548</v>
      </c>
    </row>
    <row r="44" spans="1:23" s="90" customFormat="1" ht="30" x14ac:dyDescent="0.25">
      <c r="A44" s="102">
        <v>45</v>
      </c>
      <c r="B44" s="47" t="s">
        <v>256</v>
      </c>
      <c r="C44" s="47" t="s">
        <v>280</v>
      </c>
      <c r="D44" s="47"/>
      <c r="E44" s="47"/>
      <c r="F44" s="47"/>
      <c r="G44" s="48">
        <v>6</v>
      </c>
      <c r="H44" s="48">
        <v>5</v>
      </c>
      <c r="I44" s="48">
        <f t="shared" si="9"/>
        <v>11</v>
      </c>
      <c r="J44" s="48">
        <v>8</v>
      </c>
      <c r="K44" s="48">
        <v>8</v>
      </c>
      <c r="L44" s="48">
        <f t="shared" si="13"/>
        <v>16</v>
      </c>
      <c r="M44" s="48">
        <v>9</v>
      </c>
      <c r="N44" s="48">
        <v>11</v>
      </c>
      <c r="O44" s="48">
        <f t="shared" si="10"/>
        <v>20</v>
      </c>
      <c r="P44" s="48">
        <f>G44+J44+M44</f>
        <v>23</v>
      </c>
      <c r="Q44" s="48">
        <f>H44+K44+N44</f>
        <v>24</v>
      </c>
      <c r="R44" s="48">
        <f t="shared" si="11"/>
        <v>47</v>
      </c>
      <c r="S44" s="47" t="s">
        <v>342</v>
      </c>
      <c r="T44" s="101">
        <v>44806</v>
      </c>
      <c r="U44" s="101" t="s">
        <v>548</v>
      </c>
      <c r="V44" s="91"/>
      <c r="W44" s="91"/>
    </row>
    <row r="45" spans="1:23" s="90" customFormat="1" ht="30" x14ac:dyDescent="0.25">
      <c r="A45" s="102">
        <v>46</v>
      </c>
      <c r="B45" s="47" t="s">
        <v>331</v>
      </c>
      <c r="C45" s="47" t="s">
        <v>76</v>
      </c>
      <c r="D45" s="47"/>
      <c r="E45" s="47"/>
      <c r="F45" s="47"/>
      <c r="G45" s="48">
        <v>2</v>
      </c>
      <c r="H45" s="48">
        <v>1</v>
      </c>
      <c r="I45" s="48">
        <f t="shared" si="9"/>
        <v>3</v>
      </c>
      <c r="J45" s="48">
        <v>2</v>
      </c>
      <c r="K45" s="48">
        <v>2</v>
      </c>
      <c r="L45" s="48">
        <f t="shared" si="13"/>
        <v>4</v>
      </c>
      <c r="M45" s="48">
        <v>53</v>
      </c>
      <c r="N45" s="48">
        <v>44</v>
      </c>
      <c r="O45" s="48">
        <f t="shared" si="10"/>
        <v>97</v>
      </c>
      <c r="P45" s="48">
        <f t="shared" ref="P45:Q48" si="15">G45+J45+M45</f>
        <v>57</v>
      </c>
      <c r="Q45" s="48">
        <f t="shared" si="15"/>
        <v>47</v>
      </c>
      <c r="R45" s="48">
        <f t="shared" si="11"/>
        <v>104</v>
      </c>
      <c r="S45" s="47">
        <v>9178811400</v>
      </c>
      <c r="T45" s="101">
        <v>44809</v>
      </c>
      <c r="U45" s="101" t="s">
        <v>551</v>
      </c>
      <c r="V45" s="91"/>
      <c r="W45" s="91"/>
    </row>
    <row r="46" spans="1:23" s="90" customFormat="1" ht="30" x14ac:dyDescent="0.25">
      <c r="A46" s="102">
        <v>47</v>
      </c>
      <c r="B46" s="47" t="s">
        <v>383</v>
      </c>
      <c r="C46" s="47" t="s">
        <v>280</v>
      </c>
      <c r="D46" s="47"/>
      <c r="E46" s="47"/>
      <c r="F46" s="47"/>
      <c r="G46" s="48">
        <v>13</v>
      </c>
      <c r="H46" s="48">
        <v>15</v>
      </c>
      <c r="I46" s="48">
        <f t="shared" si="9"/>
        <v>28</v>
      </c>
      <c r="J46" s="48">
        <v>17</v>
      </c>
      <c r="K46" s="48">
        <v>17</v>
      </c>
      <c r="L46" s="48">
        <f t="shared" si="13"/>
        <v>34</v>
      </c>
      <c r="M46" s="48">
        <v>21</v>
      </c>
      <c r="N46" s="48">
        <v>23</v>
      </c>
      <c r="O46" s="48">
        <f t="shared" si="10"/>
        <v>44</v>
      </c>
      <c r="P46" s="48">
        <f t="shared" si="15"/>
        <v>51</v>
      </c>
      <c r="Q46" s="48">
        <f t="shared" si="15"/>
        <v>55</v>
      </c>
      <c r="R46" s="48">
        <f t="shared" si="11"/>
        <v>106</v>
      </c>
      <c r="S46" s="47">
        <v>9938899612</v>
      </c>
      <c r="T46" s="101">
        <v>44810</v>
      </c>
      <c r="U46" s="101" t="s">
        <v>552</v>
      </c>
      <c r="V46" s="91"/>
      <c r="W46" s="91"/>
    </row>
    <row r="47" spans="1:23" s="90" customFormat="1" ht="30" x14ac:dyDescent="0.25">
      <c r="A47" s="102">
        <v>48</v>
      </c>
      <c r="B47" s="47" t="s">
        <v>253</v>
      </c>
      <c r="C47" s="47" t="s">
        <v>280</v>
      </c>
      <c r="D47" s="47"/>
      <c r="E47" s="47"/>
      <c r="F47" s="47"/>
      <c r="G47" s="48">
        <v>11</v>
      </c>
      <c r="H47" s="48">
        <v>15</v>
      </c>
      <c r="I47" s="48">
        <f t="shared" si="9"/>
        <v>26</v>
      </c>
      <c r="J47" s="48">
        <v>16</v>
      </c>
      <c r="K47" s="48">
        <v>17</v>
      </c>
      <c r="L47" s="48">
        <f t="shared" si="13"/>
        <v>33</v>
      </c>
      <c r="M47" s="48">
        <v>18</v>
      </c>
      <c r="N47" s="48">
        <v>14</v>
      </c>
      <c r="O47" s="48">
        <f t="shared" si="10"/>
        <v>32</v>
      </c>
      <c r="P47" s="48">
        <f t="shared" si="15"/>
        <v>45</v>
      </c>
      <c r="Q47" s="48">
        <f t="shared" si="15"/>
        <v>46</v>
      </c>
      <c r="R47" s="48">
        <f t="shared" si="11"/>
        <v>91</v>
      </c>
      <c r="S47" s="47">
        <v>8895510325</v>
      </c>
      <c r="T47" s="101">
        <v>44812</v>
      </c>
      <c r="U47" s="101" t="s">
        <v>547</v>
      </c>
      <c r="V47" s="91"/>
      <c r="W47" s="91"/>
    </row>
    <row r="48" spans="1:23" s="90" customFormat="1" ht="30" x14ac:dyDescent="0.25">
      <c r="A48" s="102">
        <v>49</v>
      </c>
      <c r="B48" s="47" t="s">
        <v>302</v>
      </c>
      <c r="C48" s="47" t="s">
        <v>280</v>
      </c>
      <c r="D48" s="47"/>
      <c r="E48" s="47"/>
      <c r="F48" s="47"/>
      <c r="G48" s="48">
        <v>6</v>
      </c>
      <c r="H48" s="48">
        <v>4</v>
      </c>
      <c r="I48" s="48">
        <f t="shared" si="9"/>
        <v>10</v>
      </c>
      <c r="J48" s="48">
        <v>8</v>
      </c>
      <c r="K48" s="48">
        <v>8</v>
      </c>
      <c r="L48" s="48">
        <f t="shared" si="13"/>
        <v>16</v>
      </c>
      <c r="M48" s="48">
        <v>9</v>
      </c>
      <c r="N48" s="48">
        <v>6</v>
      </c>
      <c r="O48" s="48">
        <f t="shared" si="10"/>
        <v>15</v>
      </c>
      <c r="P48" s="48">
        <f t="shared" si="15"/>
        <v>23</v>
      </c>
      <c r="Q48" s="48">
        <f t="shared" si="15"/>
        <v>18</v>
      </c>
      <c r="R48" s="48">
        <f t="shared" si="11"/>
        <v>41</v>
      </c>
      <c r="S48" s="78"/>
      <c r="T48" s="101">
        <v>44813</v>
      </c>
      <c r="U48" s="101" t="s">
        <v>548</v>
      </c>
      <c r="V48" s="91"/>
      <c r="W48" s="91"/>
    </row>
    <row r="49" spans="1:23" s="90" customFormat="1" ht="30" x14ac:dyDescent="0.25">
      <c r="A49" s="102">
        <v>50</v>
      </c>
      <c r="B49" s="47" t="s">
        <v>268</v>
      </c>
      <c r="C49" s="47" t="s">
        <v>280</v>
      </c>
      <c r="D49" s="47"/>
      <c r="E49" s="47"/>
      <c r="F49" s="47"/>
      <c r="G49" s="48">
        <v>13</v>
      </c>
      <c r="H49" s="48">
        <v>11</v>
      </c>
      <c r="I49" s="48">
        <f t="shared" si="9"/>
        <v>24</v>
      </c>
      <c r="J49" s="48">
        <v>18</v>
      </c>
      <c r="K49" s="48">
        <v>12</v>
      </c>
      <c r="L49" s="48">
        <f t="shared" si="13"/>
        <v>30</v>
      </c>
      <c r="M49" s="48">
        <v>22</v>
      </c>
      <c r="N49" s="48">
        <v>21</v>
      </c>
      <c r="O49" s="48">
        <f t="shared" si="10"/>
        <v>43</v>
      </c>
      <c r="P49" s="48">
        <f t="shared" ref="P49:Q51" si="16">G49+J49+M49</f>
        <v>53</v>
      </c>
      <c r="Q49" s="48">
        <f t="shared" si="16"/>
        <v>44</v>
      </c>
      <c r="R49" s="48">
        <f t="shared" si="11"/>
        <v>97</v>
      </c>
      <c r="S49" s="47">
        <v>9668192511</v>
      </c>
      <c r="T49" s="101">
        <v>44816</v>
      </c>
      <c r="U49" s="101" t="s">
        <v>551</v>
      </c>
      <c r="V49" s="91"/>
      <c r="W49" s="91"/>
    </row>
    <row r="50" spans="1:23" s="90" customFormat="1" ht="30" x14ac:dyDescent="0.25">
      <c r="A50" s="102">
        <v>51</v>
      </c>
      <c r="B50" s="47" t="s">
        <v>312</v>
      </c>
      <c r="C50" s="47" t="s">
        <v>280</v>
      </c>
      <c r="D50" s="47"/>
      <c r="E50" s="47"/>
      <c r="F50" s="47"/>
      <c r="G50" s="48">
        <v>12</v>
      </c>
      <c r="H50" s="48">
        <v>16</v>
      </c>
      <c r="I50" s="48">
        <f t="shared" si="9"/>
        <v>28</v>
      </c>
      <c r="J50" s="48">
        <v>16</v>
      </c>
      <c r="K50" s="48">
        <v>17</v>
      </c>
      <c r="L50" s="48">
        <f t="shared" si="13"/>
        <v>33</v>
      </c>
      <c r="M50" s="48">
        <v>26</v>
      </c>
      <c r="N50" s="48">
        <v>27</v>
      </c>
      <c r="O50" s="48">
        <f t="shared" si="10"/>
        <v>53</v>
      </c>
      <c r="P50" s="48">
        <f t="shared" si="16"/>
        <v>54</v>
      </c>
      <c r="Q50" s="48">
        <f t="shared" si="16"/>
        <v>60</v>
      </c>
      <c r="R50" s="48">
        <f t="shared" si="11"/>
        <v>114</v>
      </c>
      <c r="S50" s="47">
        <v>9937620316</v>
      </c>
      <c r="T50" s="101">
        <v>44817</v>
      </c>
      <c r="U50" s="101" t="s">
        <v>552</v>
      </c>
      <c r="V50" s="91"/>
      <c r="W50" s="91"/>
    </row>
    <row r="51" spans="1:23" s="90" customFormat="1" ht="30" x14ac:dyDescent="0.25">
      <c r="A51" s="102">
        <v>52</v>
      </c>
      <c r="B51" s="89" t="s">
        <v>303</v>
      </c>
      <c r="C51" s="47" t="s">
        <v>280</v>
      </c>
      <c r="D51" s="47"/>
      <c r="E51" s="47"/>
      <c r="F51" s="47"/>
      <c r="G51" s="48">
        <v>11</v>
      </c>
      <c r="H51" s="48">
        <v>13</v>
      </c>
      <c r="I51" s="48">
        <f t="shared" si="9"/>
        <v>24</v>
      </c>
      <c r="J51" s="48">
        <v>13</v>
      </c>
      <c r="K51" s="48">
        <v>13</v>
      </c>
      <c r="L51" s="48">
        <f t="shared" si="13"/>
        <v>26</v>
      </c>
      <c r="M51" s="48">
        <v>13</v>
      </c>
      <c r="N51" s="48">
        <v>19</v>
      </c>
      <c r="O51" s="48">
        <f t="shared" si="10"/>
        <v>32</v>
      </c>
      <c r="P51" s="48">
        <f t="shared" si="16"/>
        <v>37</v>
      </c>
      <c r="Q51" s="48">
        <f t="shared" si="16"/>
        <v>45</v>
      </c>
      <c r="R51" s="48">
        <f t="shared" si="11"/>
        <v>82</v>
      </c>
      <c r="S51" s="47" t="s">
        <v>203</v>
      </c>
      <c r="T51" s="101">
        <v>44818</v>
      </c>
      <c r="U51" s="101" t="s">
        <v>553</v>
      </c>
      <c r="V51" s="91"/>
      <c r="W51" s="91"/>
    </row>
    <row r="52" spans="1:23" s="90" customFormat="1" ht="30" x14ac:dyDescent="0.25">
      <c r="A52" s="102">
        <v>53</v>
      </c>
      <c r="B52" s="47" t="s">
        <v>515</v>
      </c>
      <c r="C52" s="47" t="s">
        <v>280</v>
      </c>
      <c r="D52" s="47"/>
      <c r="E52" s="47"/>
      <c r="F52" s="47"/>
      <c r="G52" s="48">
        <v>9</v>
      </c>
      <c r="H52" s="48">
        <v>11</v>
      </c>
      <c r="I52" s="48">
        <f t="shared" si="9"/>
        <v>20</v>
      </c>
      <c r="J52" s="48">
        <v>7</v>
      </c>
      <c r="K52" s="48">
        <v>10</v>
      </c>
      <c r="L52" s="48">
        <f t="shared" si="13"/>
        <v>17</v>
      </c>
      <c r="M52" s="48">
        <v>26</v>
      </c>
      <c r="N52" s="48">
        <v>21</v>
      </c>
      <c r="O52" s="48">
        <f t="shared" si="10"/>
        <v>47</v>
      </c>
      <c r="P52" s="48">
        <f>G52+J52+M52</f>
        <v>42</v>
      </c>
      <c r="Q52" s="48">
        <f>H52+K52+N52</f>
        <v>42</v>
      </c>
      <c r="R52" s="48">
        <f t="shared" si="11"/>
        <v>84</v>
      </c>
      <c r="S52" s="47">
        <v>9437690645</v>
      </c>
      <c r="T52" s="101">
        <v>44820</v>
      </c>
      <c r="U52" s="101" t="s">
        <v>548</v>
      </c>
      <c r="V52" s="91"/>
      <c r="W52" s="91"/>
    </row>
    <row r="53" spans="1:23" s="90" customFormat="1" ht="45" x14ac:dyDescent="0.25">
      <c r="A53" s="102">
        <v>54</v>
      </c>
      <c r="B53" s="47" t="s">
        <v>231</v>
      </c>
      <c r="C53" s="47" t="s">
        <v>280</v>
      </c>
      <c r="D53" s="47"/>
      <c r="E53" s="47"/>
      <c r="F53" s="47"/>
      <c r="G53" s="48">
        <v>14</v>
      </c>
      <c r="H53" s="48">
        <v>15</v>
      </c>
      <c r="I53" s="48">
        <f t="shared" si="9"/>
        <v>29</v>
      </c>
      <c r="J53" s="48">
        <v>20</v>
      </c>
      <c r="K53" s="48">
        <v>14</v>
      </c>
      <c r="L53" s="48">
        <f t="shared" si="13"/>
        <v>34</v>
      </c>
      <c r="M53" s="48">
        <v>17</v>
      </c>
      <c r="N53" s="48">
        <v>24</v>
      </c>
      <c r="O53" s="48">
        <f t="shared" si="10"/>
        <v>41</v>
      </c>
      <c r="P53" s="48">
        <f t="shared" ref="P53:Q55" si="17">G53+J53+M53</f>
        <v>51</v>
      </c>
      <c r="Q53" s="48">
        <f t="shared" si="17"/>
        <v>53</v>
      </c>
      <c r="R53" s="48">
        <f t="shared" si="11"/>
        <v>104</v>
      </c>
      <c r="S53" s="47" t="s">
        <v>232</v>
      </c>
      <c r="T53" s="101">
        <v>44823</v>
      </c>
      <c r="U53" s="101" t="s">
        <v>551</v>
      </c>
      <c r="V53" s="91"/>
      <c r="W53" s="91"/>
    </row>
    <row r="54" spans="1:23" s="90" customFormat="1" ht="30" x14ac:dyDescent="0.25">
      <c r="A54" s="102">
        <v>55</v>
      </c>
      <c r="B54" s="68" t="s">
        <v>289</v>
      </c>
      <c r="C54" s="47" t="s">
        <v>280</v>
      </c>
      <c r="D54" s="47"/>
      <c r="E54" s="47"/>
      <c r="F54" s="47"/>
      <c r="G54" s="48">
        <v>6</v>
      </c>
      <c r="H54" s="48">
        <v>5</v>
      </c>
      <c r="I54" s="48">
        <f t="shared" si="9"/>
        <v>11</v>
      </c>
      <c r="J54" s="48">
        <v>8</v>
      </c>
      <c r="K54" s="48">
        <v>6</v>
      </c>
      <c r="L54" s="48">
        <f t="shared" si="13"/>
        <v>14</v>
      </c>
      <c r="M54" s="48">
        <v>23</v>
      </c>
      <c r="N54" s="48">
        <v>26</v>
      </c>
      <c r="O54" s="48">
        <f t="shared" si="10"/>
        <v>49</v>
      </c>
      <c r="P54" s="48">
        <f t="shared" si="17"/>
        <v>37</v>
      </c>
      <c r="Q54" s="48">
        <f t="shared" si="17"/>
        <v>37</v>
      </c>
      <c r="R54" s="48">
        <f t="shared" si="11"/>
        <v>74</v>
      </c>
      <c r="S54" s="47" t="s">
        <v>342</v>
      </c>
      <c r="T54" s="101">
        <v>44825</v>
      </c>
      <c r="U54" s="101" t="s">
        <v>553</v>
      </c>
      <c r="V54" s="91"/>
      <c r="W54" s="91"/>
    </row>
    <row r="55" spans="1:23" s="90" customFormat="1" ht="30" x14ac:dyDescent="0.25">
      <c r="A55" s="102">
        <v>56</v>
      </c>
      <c r="B55" s="47" t="s">
        <v>333</v>
      </c>
      <c r="C55" s="47" t="s">
        <v>280</v>
      </c>
      <c r="D55" s="47"/>
      <c r="E55" s="47"/>
      <c r="F55" s="47"/>
      <c r="G55" s="48">
        <v>6</v>
      </c>
      <c r="H55" s="48">
        <v>3</v>
      </c>
      <c r="I55" s="48">
        <f t="shared" si="9"/>
        <v>9</v>
      </c>
      <c r="J55" s="48">
        <v>9</v>
      </c>
      <c r="K55" s="48">
        <v>4</v>
      </c>
      <c r="L55" s="48">
        <f t="shared" si="13"/>
        <v>13</v>
      </c>
      <c r="M55" s="48">
        <v>42</v>
      </c>
      <c r="N55" s="48">
        <v>32</v>
      </c>
      <c r="O55" s="48">
        <f t="shared" si="10"/>
        <v>74</v>
      </c>
      <c r="P55" s="48">
        <f t="shared" si="17"/>
        <v>57</v>
      </c>
      <c r="Q55" s="48">
        <f t="shared" si="17"/>
        <v>39</v>
      </c>
      <c r="R55" s="48">
        <f t="shared" si="11"/>
        <v>96</v>
      </c>
      <c r="S55" s="47" t="s">
        <v>245</v>
      </c>
      <c r="T55" s="101">
        <v>44827</v>
      </c>
      <c r="U55" s="101" t="s">
        <v>548</v>
      </c>
      <c r="V55" s="91"/>
      <c r="W55" s="91"/>
    </row>
    <row r="56" spans="1:23" s="90" customFormat="1" ht="30" x14ac:dyDescent="0.25">
      <c r="A56" s="102">
        <v>57</v>
      </c>
      <c r="B56" s="47" t="s">
        <v>522</v>
      </c>
      <c r="C56" s="47" t="s">
        <v>280</v>
      </c>
      <c r="D56" s="47"/>
      <c r="E56" s="47"/>
      <c r="F56" s="47"/>
      <c r="G56" s="48">
        <v>12</v>
      </c>
      <c r="H56" s="48">
        <v>10</v>
      </c>
      <c r="I56" s="48">
        <f t="shared" si="9"/>
        <v>22</v>
      </c>
      <c r="J56" s="48">
        <v>14</v>
      </c>
      <c r="K56" s="48">
        <v>12</v>
      </c>
      <c r="L56" s="48">
        <f t="shared" si="13"/>
        <v>26</v>
      </c>
      <c r="M56" s="48">
        <v>17</v>
      </c>
      <c r="N56" s="48">
        <v>12</v>
      </c>
      <c r="O56" s="48">
        <f t="shared" si="10"/>
        <v>29</v>
      </c>
      <c r="P56" s="48">
        <f>G56+J56+M56</f>
        <v>43</v>
      </c>
      <c r="Q56" s="48">
        <f>H56+K56+N56</f>
        <v>34</v>
      </c>
      <c r="R56" s="48">
        <f t="shared" si="11"/>
        <v>77</v>
      </c>
      <c r="S56" s="47"/>
      <c r="T56" s="101">
        <v>44847</v>
      </c>
      <c r="U56" s="101" t="s">
        <v>547</v>
      </c>
      <c r="V56" s="91"/>
      <c r="W56" s="91"/>
    </row>
    <row r="57" spans="1:23" s="90" customFormat="1" ht="15" x14ac:dyDescent="0.25">
      <c r="A57" s="102">
        <v>58</v>
      </c>
      <c r="B57" s="47" t="s">
        <v>448</v>
      </c>
      <c r="C57" s="47" t="s">
        <v>76</v>
      </c>
      <c r="D57" s="47"/>
      <c r="E57" s="47"/>
      <c r="F57" s="47"/>
      <c r="G57" s="48">
        <v>0</v>
      </c>
      <c r="H57" s="48">
        <v>0</v>
      </c>
      <c r="I57" s="48">
        <f t="shared" si="9"/>
        <v>0</v>
      </c>
      <c r="J57" s="48">
        <v>0</v>
      </c>
      <c r="K57" s="48">
        <v>0</v>
      </c>
      <c r="L57" s="48">
        <f t="shared" si="13"/>
        <v>0</v>
      </c>
      <c r="M57" s="48">
        <v>86</v>
      </c>
      <c r="N57" s="48">
        <v>32</v>
      </c>
      <c r="O57" s="48">
        <f t="shared" si="10"/>
        <v>118</v>
      </c>
      <c r="P57" s="48">
        <f>G57+J57+M57</f>
        <v>86</v>
      </c>
      <c r="Q57" s="48">
        <f>H57+K57+N57</f>
        <v>32</v>
      </c>
      <c r="R57" s="48">
        <f t="shared" si="11"/>
        <v>118</v>
      </c>
      <c r="S57" s="47">
        <v>9777356367</v>
      </c>
      <c r="T57" s="101">
        <v>44848</v>
      </c>
      <c r="U57" s="101" t="s">
        <v>548</v>
      </c>
      <c r="V57" s="91"/>
      <c r="W57" s="91"/>
    </row>
    <row r="58" spans="1:23" s="90" customFormat="1" ht="15" x14ac:dyDescent="0.25">
      <c r="A58" s="102">
        <v>59</v>
      </c>
      <c r="B58" s="47" t="s">
        <v>217</v>
      </c>
      <c r="C58" s="47" t="s">
        <v>76</v>
      </c>
      <c r="D58" s="47"/>
      <c r="E58" s="47"/>
      <c r="F58" s="47"/>
      <c r="G58" s="48">
        <v>0</v>
      </c>
      <c r="H58" s="48">
        <v>0</v>
      </c>
      <c r="I58" s="48">
        <f t="shared" si="9"/>
        <v>0</v>
      </c>
      <c r="J58" s="48">
        <v>0</v>
      </c>
      <c r="K58" s="48">
        <v>0</v>
      </c>
      <c r="L58" s="48">
        <f t="shared" si="13"/>
        <v>0</v>
      </c>
      <c r="M58" s="48">
        <v>55</v>
      </c>
      <c r="N58" s="48">
        <v>44</v>
      </c>
      <c r="O58" s="48">
        <f t="shared" si="10"/>
        <v>99</v>
      </c>
      <c r="P58" s="48">
        <f t="shared" ref="P58:Q61" si="18">G58+J58+M58</f>
        <v>55</v>
      </c>
      <c r="Q58" s="48">
        <f t="shared" si="18"/>
        <v>44</v>
      </c>
      <c r="R58" s="48">
        <f t="shared" si="11"/>
        <v>99</v>
      </c>
      <c r="S58" s="47">
        <v>9438023711</v>
      </c>
      <c r="T58" s="101">
        <v>44851</v>
      </c>
      <c r="U58" s="101" t="s">
        <v>551</v>
      </c>
      <c r="V58" s="91"/>
      <c r="W58" s="91"/>
    </row>
    <row r="59" spans="1:23" s="90" customFormat="1" ht="15" x14ac:dyDescent="0.25">
      <c r="A59" s="102">
        <v>61</v>
      </c>
      <c r="B59" s="47" t="s">
        <v>223</v>
      </c>
      <c r="C59" s="47" t="s">
        <v>76</v>
      </c>
      <c r="D59" s="47"/>
      <c r="E59" s="47"/>
      <c r="F59" s="47"/>
      <c r="G59" s="48">
        <v>0</v>
      </c>
      <c r="H59" s="48">
        <v>0</v>
      </c>
      <c r="I59" s="48">
        <f t="shared" si="9"/>
        <v>0</v>
      </c>
      <c r="J59" s="48">
        <v>0</v>
      </c>
      <c r="K59" s="48">
        <v>0</v>
      </c>
      <c r="L59" s="48">
        <f t="shared" si="13"/>
        <v>0</v>
      </c>
      <c r="M59" s="48">
        <v>69</v>
      </c>
      <c r="N59" s="48">
        <v>63</v>
      </c>
      <c r="O59" s="48">
        <f t="shared" si="10"/>
        <v>132</v>
      </c>
      <c r="P59" s="48">
        <f t="shared" si="18"/>
        <v>69</v>
      </c>
      <c r="Q59" s="48">
        <f t="shared" si="18"/>
        <v>63</v>
      </c>
      <c r="R59" s="48">
        <f t="shared" si="11"/>
        <v>132</v>
      </c>
      <c r="S59" s="47">
        <v>9777709980</v>
      </c>
      <c r="T59" s="101">
        <v>44853</v>
      </c>
      <c r="U59" s="101" t="s">
        <v>553</v>
      </c>
      <c r="V59" s="91"/>
      <c r="W59" s="91"/>
    </row>
    <row r="60" spans="1:23" s="90" customFormat="1" ht="30" x14ac:dyDescent="0.25">
      <c r="A60" s="102">
        <v>62</v>
      </c>
      <c r="B60" s="47" t="s">
        <v>225</v>
      </c>
      <c r="C60" s="47" t="s">
        <v>76</v>
      </c>
      <c r="D60" s="47"/>
      <c r="E60" s="47"/>
      <c r="F60" s="47"/>
      <c r="G60" s="48">
        <v>0</v>
      </c>
      <c r="H60" s="48">
        <v>0</v>
      </c>
      <c r="I60" s="48">
        <f t="shared" si="9"/>
        <v>0</v>
      </c>
      <c r="J60" s="48">
        <v>0</v>
      </c>
      <c r="K60" s="48">
        <v>0</v>
      </c>
      <c r="L60" s="48">
        <f t="shared" si="13"/>
        <v>0</v>
      </c>
      <c r="M60" s="48">
        <v>61</v>
      </c>
      <c r="N60" s="48">
        <v>59</v>
      </c>
      <c r="O60" s="48">
        <f t="shared" si="10"/>
        <v>120</v>
      </c>
      <c r="P60" s="48">
        <f t="shared" si="18"/>
        <v>61</v>
      </c>
      <c r="Q60" s="48">
        <f t="shared" si="18"/>
        <v>59</v>
      </c>
      <c r="R60" s="48">
        <f t="shared" si="11"/>
        <v>120</v>
      </c>
      <c r="S60" s="47" t="s">
        <v>226</v>
      </c>
      <c r="T60" s="101">
        <v>44854</v>
      </c>
      <c r="U60" s="101" t="s">
        <v>547</v>
      </c>
      <c r="V60" s="91"/>
      <c r="W60" s="91"/>
    </row>
    <row r="61" spans="1:23" s="90" customFormat="1" ht="30" x14ac:dyDescent="0.25">
      <c r="A61" s="102">
        <v>63</v>
      </c>
      <c r="B61" s="47" t="s">
        <v>528</v>
      </c>
      <c r="C61" s="47" t="s">
        <v>280</v>
      </c>
      <c r="D61" s="47"/>
      <c r="E61" s="47"/>
      <c r="F61" s="47"/>
      <c r="G61" s="48">
        <v>14</v>
      </c>
      <c r="H61" s="48">
        <v>16</v>
      </c>
      <c r="I61" s="48">
        <f t="shared" si="9"/>
        <v>30</v>
      </c>
      <c r="J61" s="48">
        <v>21</v>
      </c>
      <c r="K61" s="48">
        <v>19</v>
      </c>
      <c r="L61" s="48">
        <f t="shared" si="13"/>
        <v>40</v>
      </c>
      <c r="M61" s="48">
        <v>11</v>
      </c>
      <c r="N61" s="48">
        <v>14</v>
      </c>
      <c r="O61" s="48">
        <f t="shared" si="10"/>
        <v>25</v>
      </c>
      <c r="P61" s="48">
        <f t="shared" si="18"/>
        <v>46</v>
      </c>
      <c r="Q61" s="48">
        <f t="shared" si="18"/>
        <v>49</v>
      </c>
      <c r="R61" s="48">
        <f t="shared" si="11"/>
        <v>95</v>
      </c>
      <c r="S61" s="47">
        <v>8280438657</v>
      </c>
      <c r="T61" s="101">
        <v>44855</v>
      </c>
      <c r="U61" s="101" t="s">
        <v>548</v>
      </c>
      <c r="V61" s="91"/>
      <c r="W61" s="91"/>
    </row>
    <row r="62" spans="1:23" s="90" customFormat="1" ht="15" x14ac:dyDescent="0.25">
      <c r="A62" s="102">
        <v>64</v>
      </c>
      <c r="B62" s="47" t="s">
        <v>339</v>
      </c>
      <c r="C62" s="47" t="s">
        <v>76</v>
      </c>
      <c r="D62" s="47"/>
      <c r="E62" s="47"/>
      <c r="F62" s="47"/>
      <c r="G62" s="48">
        <v>0</v>
      </c>
      <c r="H62" s="48">
        <v>0</v>
      </c>
      <c r="I62" s="48">
        <f t="shared" si="9"/>
        <v>0</v>
      </c>
      <c r="J62" s="48">
        <v>0</v>
      </c>
      <c r="K62" s="48">
        <v>0</v>
      </c>
      <c r="L62" s="48">
        <f t="shared" si="13"/>
        <v>0</v>
      </c>
      <c r="M62" s="48">
        <v>0</v>
      </c>
      <c r="N62" s="48">
        <v>110</v>
      </c>
      <c r="O62" s="48">
        <f t="shared" si="10"/>
        <v>110</v>
      </c>
      <c r="P62" s="48">
        <f t="shared" ref="P62:Q64" si="19">G62+J62+M62</f>
        <v>0</v>
      </c>
      <c r="Q62" s="48">
        <f t="shared" si="19"/>
        <v>110</v>
      </c>
      <c r="R62" s="48">
        <f t="shared" si="11"/>
        <v>110</v>
      </c>
      <c r="S62" s="47"/>
      <c r="T62" s="101">
        <v>44860</v>
      </c>
      <c r="U62" s="101" t="s">
        <v>553</v>
      </c>
      <c r="V62" s="91"/>
      <c r="W62" s="91"/>
    </row>
    <row r="63" spans="1:23" s="90" customFormat="1" ht="30" x14ac:dyDescent="0.25">
      <c r="A63" s="102">
        <v>65</v>
      </c>
      <c r="B63" s="47" t="s">
        <v>340</v>
      </c>
      <c r="C63" s="47" t="s">
        <v>280</v>
      </c>
      <c r="D63" s="47"/>
      <c r="E63" s="47"/>
      <c r="F63" s="47"/>
      <c r="G63" s="48">
        <v>3</v>
      </c>
      <c r="H63" s="48">
        <v>2</v>
      </c>
      <c r="I63" s="48">
        <f t="shared" ref="I63:I87" si="20">G63+H63</f>
        <v>5</v>
      </c>
      <c r="J63" s="48">
        <v>3</v>
      </c>
      <c r="K63" s="48">
        <v>2</v>
      </c>
      <c r="L63" s="48">
        <f t="shared" si="13"/>
        <v>5</v>
      </c>
      <c r="M63" s="48">
        <v>104</v>
      </c>
      <c r="N63" s="48">
        <v>0</v>
      </c>
      <c r="O63" s="48">
        <f t="shared" ref="O63:O87" si="21">M63+N63</f>
        <v>104</v>
      </c>
      <c r="P63" s="48">
        <f t="shared" si="19"/>
        <v>110</v>
      </c>
      <c r="Q63" s="48">
        <f t="shared" si="19"/>
        <v>4</v>
      </c>
      <c r="R63" s="48">
        <f t="shared" ref="R63:R87" si="22">P63+Q63</f>
        <v>114</v>
      </c>
      <c r="S63" s="47">
        <v>8280438686</v>
      </c>
      <c r="T63" s="101">
        <v>44861</v>
      </c>
      <c r="U63" s="101" t="s">
        <v>547</v>
      </c>
      <c r="V63" s="91"/>
      <c r="W63" s="91"/>
    </row>
    <row r="64" spans="1:23" s="90" customFormat="1" ht="30" x14ac:dyDescent="0.25">
      <c r="A64" s="102">
        <v>66</v>
      </c>
      <c r="B64" s="47" t="s">
        <v>523</v>
      </c>
      <c r="C64" s="47"/>
      <c r="D64" s="47"/>
      <c r="E64" s="47"/>
      <c r="F64" s="47"/>
      <c r="G64" s="48">
        <v>11</v>
      </c>
      <c r="H64" s="48">
        <v>13</v>
      </c>
      <c r="I64" s="48">
        <f t="shared" si="20"/>
        <v>24</v>
      </c>
      <c r="J64" s="48">
        <v>11</v>
      </c>
      <c r="K64" s="48">
        <v>10</v>
      </c>
      <c r="L64" s="48">
        <v>26</v>
      </c>
      <c r="M64" s="48">
        <v>17</v>
      </c>
      <c r="N64" s="48">
        <v>19</v>
      </c>
      <c r="O64" s="48">
        <f t="shared" si="21"/>
        <v>36</v>
      </c>
      <c r="P64" s="48">
        <f t="shared" si="19"/>
        <v>39</v>
      </c>
      <c r="Q64" s="48">
        <f t="shared" si="19"/>
        <v>42</v>
      </c>
      <c r="R64" s="48">
        <f t="shared" si="22"/>
        <v>81</v>
      </c>
      <c r="S64" s="47">
        <v>8280438676</v>
      </c>
      <c r="T64" s="101">
        <v>44862</v>
      </c>
      <c r="U64" s="101" t="s">
        <v>548</v>
      </c>
      <c r="V64" s="91"/>
      <c r="W64" s="91"/>
    </row>
    <row r="65" spans="1:23" s="90" customFormat="1" ht="30" x14ac:dyDescent="0.25">
      <c r="A65" s="102">
        <v>70</v>
      </c>
      <c r="B65" s="47" t="s">
        <v>521</v>
      </c>
      <c r="C65" s="47" t="s">
        <v>280</v>
      </c>
      <c r="D65" s="47"/>
      <c r="E65" s="47"/>
      <c r="F65" s="47"/>
      <c r="G65" s="48">
        <v>12</v>
      </c>
      <c r="H65" s="48">
        <v>10</v>
      </c>
      <c r="I65" s="48">
        <f t="shared" si="20"/>
        <v>22</v>
      </c>
      <c r="J65" s="48">
        <v>10</v>
      </c>
      <c r="K65" s="48">
        <v>13</v>
      </c>
      <c r="L65" s="48">
        <f t="shared" ref="L65:L81" si="23">J65+K65</f>
        <v>23</v>
      </c>
      <c r="M65" s="48">
        <v>23</v>
      </c>
      <c r="N65" s="48">
        <v>29</v>
      </c>
      <c r="O65" s="48">
        <f t="shared" si="21"/>
        <v>52</v>
      </c>
      <c r="P65" s="48">
        <f t="shared" ref="P65:Q67" si="24">G65+J65+M65</f>
        <v>45</v>
      </c>
      <c r="Q65" s="48">
        <f t="shared" si="24"/>
        <v>52</v>
      </c>
      <c r="R65" s="48">
        <f t="shared" si="22"/>
        <v>97</v>
      </c>
      <c r="S65" s="47">
        <v>9438718282</v>
      </c>
      <c r="T65" s="101">
        <v>44874</v>
      </c>
      <c r="U65" s="101" t="s">
        <v>553</v>
      </c>
      <c r="V65" s="91"/>
      <c r="W65" s="91"/>
    </row>
    <row r="66" spans="1:23" s="90" customFormat="1" ht="15" x14ac:dyDescent="0.25">
      <c r="A66" s="102">
        <v>71</v>
      </c>
      <c r="B66" s="47" t="s">
        <v>219</v>
      </c>
      <c r="C66" s="47" t="s">
        <v>76</v>
      </c>
      <c r="D66" s="47"/>
      <c r="E66" s="47"/>
      <c r="F66" s="47"/>
      <c r="G66" s="48">
        <v>0</v>
      </c>
      <c r="H66" s="48">
        <v>0</v>
      </c>
      <c r="I66" s="48">
        <f t="shared" si="20"/>
        <v>0</v>
      </c>
      <c r="J66" s="48">
        <v>0</v>
      </c>
      <c r="K66" s="48">
        <v>0</v>
      </c>
      <c r="L66" s="48">
        <f t="shared" si="23"/>
        <v>0</v>
      </c>
      <c r="M66" s="48">
        <v>45</v>
      </c>
      <c r="N66" s="48">
        <v>55</v>
      </c>
      <c r="O66" s="48">
        <f t="shared" si="21"/>
        <v>100</v>
      </c>
      <c r="P66" s="48">
        <f t="shared" si="24"/>
        <v>45</v>
      </c>
      <c r="Q66" s="48">
        <f t="shared" si="24"/>
        <v>55</v>
      </c>
      <c r="R66" s="48">
        <f t="shared" si="22"/>
        <v>100</v>
      </c>
      <c r="S66" s="47">
        <v>8260308482</v>
      </c>
      <c r="T66" s="101">
        <v>44875</v>
      </c>
      <c r="U66" s="101" t="s">
        <v>547</v>
      </c>
      <c r="V66" s="91"/>
      <c r="W66" s="91"/>
    </row>
    <row r="67" spans="1:23" s="90" customFormat="1" ht="15" x14ac:dyDescent="0.25">
      <c r="A67" s="102">
        <v>72</v>
      </c>
      <c r="B67" s="47" t="s">
        <v>120</v>
      </c>
      <c r="C67" s="47" t="s">
        <v>76</v>
      </c>
      <c r="D67" s="47"/>
      <c r="E67" s="47"/>
      <c r="F67" s="47"/>
      <c r="G67" s="48">
        <v>0</v>
      </c>
      <c r="H67" s="48">
        <v>0</v>
      </c>
      <c r="I67" s="48">
        <f t="shared" si="20"/>
        <v>0</v>
      </c>
      <c r="J67" s="48">
        <v>0</v>
      </c>
      <c r="K67" s="48">
        <v>0</v>
      </c>
      <c r="L67" s="48">
        <f t="shared" si="23"/>
        <v>0</v>
      </c>
      <c r="M67" s="48">
        <v>62</v>
      </c>
      <c r="N67" s="48">
        <v>59</v>
      </c>
      <c r="O67" s="48">
        <f t="shared" si="21"/>
        <v>121</v>
      </c>
      <c r="P67" s="48">
        <f t="shared" si="24"/>
        <v>62</v>
      </c>
      <c r="Q67" s="48">
        <f t="shared" si="24"/>
        <v>59</v>
      </c>
      <c r="R67" s="48">
        <f t="shared" si="22"/>
        <v>121</v>
      </c>
      <c r="S67" s="47">
        <v>6641201205</v>
      </c>
      <c r="T67" s="101">
        <v>44876</v>
      </c>
      <c r="U67" s="101" t="s">
        <v>548</v>
      </c>
      <c r="V67" s="91"/>
      <c r="W67" s="91"/>
    </row>
    <row r="68" spans="1:23" s="90" customFormat="1" ht="30" x14ac:dyDescent="0.25">
      <c r="A68" s="102">
        <v>73</v>
      </c>
      <c r="B68" s="47" t="s">
        <v>529</v>
      </c>
      <c r="C68" s="47" t="s">
        <v>280</v>
      </c>
      <c r="D68" s="47"/>
      <c r="E68" s="47"/>
      <c r="F68" s="47"/>
      <c r="G68" s="48">
        <v>4</v>
      </c>
      <c r="H68" s="48">
        <v>2</v>
      </c>
      <c r="I68" s="48">
        <f t="shared" si="20"/>
        <v>6</v>
      </c>
      <c r="J68" s="48">
        <v>6</v>
      </c>
      <c r="K68" s="48">
        <v>3</v>
      </c>
      <c r="L68" s="48">
        <f t="shared" si="23"/>
        <v>9</v>
      </c>
      <c r="M68" s="48">
        <v>43</v>
      </c>
      <c r="N68" s="48">
        <v>40</v>
      </c>
      <c r="O68" s="48">
        <f t="shared" si="21"/>
        <v>83</v>
      </c>
      <c r="P68" s="48">
        <f t="shared" ref="P68:Q70" si="25">G68+J68+M68</f>
        <v>53</v>
      </c>
      <c r="Q68" s="48">
        <f t="shared" si="25"/>
        <v>45</v>
      </c>
      <c r="R68" s="48">
        <f t="shared" si="22"/>
        <v>98</v>
      </c>
      <c r="S68" s="47">
        <v>8260228895</v>
      </c>
      <c r="T68" s="101">
        <v>44879</v>
      </c>
      <c r="U68" s="101" t="s">
        <v>551</v>
      </c>
      <c r="V68" s="91"/>
      <c r="W68" s="91"/>
    </row>
    <row r="69" spans="1:23" s="90" customFormat="1" ht="30" x14ac:dyDescent="0.25">
      <c r="A69" s="102">
        <v>74</v>
      </c>
      <c r="B69" s="47" t="s">
        <v>524</v>
      </c>
      <c r="C69" s="47" t="s">
        <v>280</v>
      </c>
      <c r="D69" s="47"/>
      <c r="E69" s="47"/>
      <c r="F69" s="47"/>
      <c r="G69" s="48">
        <v>6</v>
      </c>
      <c r="H69" s="48">
        <v>5</v>
      </c>
      <c r="I69" s="48">
        <f t="shared" si="20"/>
        <v>11</v>
      </c>
      <c r="J69" s="48">
        <v>7</v>
      </c>
      <c r="K69" s="48">
        <v>5</v>
      </c>
      <c r="L69" s="48">
        <f t="shared" si="23"/>
        <v>12</v>
      </c>
      <c r="M69" s="48">
        <v>35</v>
      </c>
      <c r="N69" s="48">
        <v>38</v>
      </c>
      <c r="O69" s="48">
        <f t="shared" si="21"/>
        <v>73</v>
      </c>
      <c r="P69" s="48">
        <f t="shared" si="25"/>
        <v>48</v>
      </c>
      <c r="Q69" s="48">
        <f t="shared" si="25"/>
        <v>48</v>
      </c>
      <c r="R69" s="48">
        <f t="shared" si="22"/>
        <v>96</v>
      </c>
      <c r="S69" s="47">
        <v>9438023599</v>
      </c>
      <c r="T69" s="101">
        <v>44881</v>
      </c>
      <c r="U69" s="101" t="s">
        <v>553</v>
      </c>
      <c r="V69" s="91"/>
      <c r="W69" s="91"/>
    </row>
    <row r="70" spans="1:23" s="90" customFormat="1" ht="30" x14ac:dyDescent="0.25">
      <c r="A70" s="102">
        <v>75</v>
      </c>
      <c r="B70" s="68" t="s">
        <v>307</v>
      </c>
      <c r="C70" s="47" t="s">
        <v>280</v>
      </c>
      <c r="D70" s="47"/>
      <c r="E70" s="47"/>
      <c r="F70" s="47"/>
      <c r="G70" s="48">
        <v>10</v>
      </c>
      <c r="H70" s="48">
        <v>12</v>
      </c>
      <c r="I70" s="48">
        <f t="shared" si="20"/>
        <v>22</v>
      </c>
      <c r="J70" s="48">
        <v>14</v>
      </c>
      <c r="K70" s="48">
        <v>14</v>
      </c>
      <c r="L70" s="48">
        <f t="shared" si="23"/>
        <v>28</v>
      </c>
      <c r="M70" s="48">
        <v>7</v>
      </c>
      <c r="N70" s="48">
        <v>10</v>
      </c>
      <c r="O70" s="48">
        <f t="shared" si="21"/>
        <v>17</v>
      </c>
      <c r="P70" s="48">
        <f t="shared" si="25"/>
        <v>31</v>
      </c>
      <c r="Q70" s="48">
        <f t="shared" si="25"/>
        <v>36</v>
      </c>
      <c r="R70" s="48">
        <f t="shared" si="22"/>
        <v>67</v>
      </c>
      <c r="S70" s="47">
        <v>9938255694</v>
      </c>
      <c r="T70" s="101">
        <v>44883</v>
      </c>
      <c r="U70" s="101" t="s">
        <v>548</v>
      </c>
      <c r="V70" s="91"/>
      <c r="W70" s="91"/>
    </row>
    <row r="71" spans="1:23" s="90" customFormat="1" ht="30" x14ac:dyDescent="0.25">
      <c r="A71" s="102">
        <v>76</v>
      </c>
      <c r="B71" s="47" t="s">
        <v>463</v>
      </c>
      <c r="C71" s="47" t="s">
        <v>76</v>
      </c>
      <c r="D71" s="47"/>
      <c r="E71" s="47"/>
      <c r="F71" s="47"/>
      <c r="G71" s="48"/>
      <c r="H71" s="48"/>
      <c r="I71" s="48">
        <f t="shared" si="20"/>
        <v>0</v>
      </c>
      <c r="J71" s="48"/>
      <c r="K71" s="48"/>
      <c r="L71" s="48">
        <f t="shared" si="23"/>
        <v>0</v>
      </c>
      <c r="M71" s="48">
        <v>38</v>
      </c>
      <c r="N71" s="48">
        <v>33</v>
      </c>
      <c r="O71" s="48">
        <f t="shared" si="21"/>
        <v>71</v>
      </c>
      <c r="P71" s="48">
        <f t="shared" ref="P71:Q75" si="26">G71+J71+M71</f>
        <v>38</v>
      </c>
      <c r="Q71" s="48">
        <f t="shared" si="26"/>
        <v>33</v>
      </c>
      <c r="R71" s="48">
        <f t="shared" si="22"/>
        <v>71</v>
      </c>
      <c r="S71" s="47" t="s">
        <v>206</v>
      </c>
      <c r="T71" s="101">
        <v>44886</v>
      </c>
      <c r="U71" s="101" t="s">
        <v>551</v>
      </c>
      <c r="V71" s="91"/>
      <c r="W71" s="91"/>
    </row>
    <row r="72" spans="1:23" s="90" customFormat="1" ht="15" x14ac:dyDescent="0.25">
      <c r="A72" s="102">
        <v>77</v>
      </c>
      <c r="B72" s="47" t="s">
        <v>116</v>
      </c>
      <c r="C72" s="47" t="s">
        <v>76</v>
      </c>
      <c r="D72" s="47"/>
      <c r="E72" s="47"/>
      <c r="F72" s="47"/>
      <c r="G72" s="48"/>
      <c r="H72" s="48"/>
      <c r="I72" s="48">
        <f t="shared" si="20"/>
        <v>0</v>
      </c>
      <c r="J72" s="48"/>
      <c r="K72" s="48"/>
      <c r="L72" s="48">
        <f t="shared" si="23"/>
        <v>0</v>
      </c>
      <c r="M72" s="48">
        <v>58</v>
      </c>
      <c r="N72" s="48">
        <v>61</v>
      </c>
      <c r="O72" s="48">
        <f t="shared" si="21"/>
        <v>119</v>
      </c>
      <c r="P72" s="48">
        <f t="shared" si="26"/>
        <v>58</v>
      </c>
      <c r="Q72" s="48">
        <f t="shared" si="26"/>
        <v>61</v>
      </c>
      <c r="R72" s="48">
        <f t="shared" si="22"/>
        <v>119</v>
      </c>
      <c r="S72" s="47"/>
      <c r="T72" s="101">
        <v>44887</v>
      </c>
      <c r="U72" s="101" t="s">
        <v>552</v>
      </c>
      <c r="V72" s="91"/>
      <c r="W72" s="91"/>
    </row>
    <row r="73" spans="1:23" s="90" customFormat="1" ht="15" x14ac:dyDescent="0.25">
      <c r="A73" s="102">
        <v>78</v>
      </c>
      <c r="B73" s="47" t="s">
        <v>258</v>
      </c>
      <c r="C73" s="47" t="s">
        <v>76</v>
      </c>
      <c r="D73" s="47"/>
      <c r="E73" s="47"/>
      <c r="F73" s="47"/>
      <c r="G73" s="48">
        <v>0</v>
      </c>
      <c r="H73" s="48">
        <v>0</v>
      </c>
      <c r="I73" s="48">
        <f t="shared" si="20"/>
        <v>0</v>
      </c>
      <c r="J73" s="48">
        <v>0</v>
      </c>
      <c r="K73" s="48">
        <v>0</v>
      </c>
      <c r="L73" s="48">
        <f t="shared" si="23"/>
        <v>0</v>
      </c>
      <c r="M73" s="48">
        <v>82</v>
      </c>
      <c r="N73" s="48">
        <v>75</v>
      </c>
      <c r="O73" s="48">
        <f t="shared" si="21"/>
        <v>157</v>
      </c>
      <c r="P73" s="48">
        <f t="shared" si="26"/>
        <v>82</v>
      </c>
      <c r="Q73" s="48">
        <f t="shared" si="26"/>
        <v>75</v>
      </c>
      <c r="R73" s="48">
        <f t="shared" si="22"/>
        <v>157</v>
      </c>
      <c r="S73" s="47">
        <v>9777890069</v>
      </c>
      <c r="T73" s="101">
        <v>44888</v>
      </c>
      <c r="U73" s="101" t="s">
        <v>553</v>
      </c>
      <c r="V73" s="91"/>
      <c r="W73" s="91"/>
    </row>
    <row r="74" spans="1:23" s="90" customFormat="1" ht="30" x14ac:dyDescent="0.25">
      <c r="A74" s="102">
        <v>79</v>
      </c>
      <c r="B74" s="47" t="s">
        <v>259</v>
      </c>
      <c r="C74" s="47" t="s">
        <v>76</v>
      </c>
      <c r="D74" s="47"/>
      <c r="E74" s="47"/>
      <c r="F74" s="47"/>
      <c r="G74" s="48">
        <v>0</v>
      </c>
      <c r="H74" s="48">
        <v>0</v>
      </c>
      <c r="I74" s="48">
        <f t="shared" si="20"/>
        <v>0</v>
      </c>
      <c r="J74" s="48">
        <v>0</v>
      </c>
      <c r="K74" s="48">
        <v>0</v>
      </c>
      <c r="L74" s="48">
        <f t="shared" si="23"/>
        <v>0</v>
      </c>
      <c r="M74" s="48">
        <v>13</v>
      </c>
      <c r="N74" s="48">
        <v>21</v>
      </c>
      <c r="O74" s="48">
        <f t="shared" si="21"/>
        <v>34</v>
      </c>
      <c r="P74" s="48">
        <f t="shared" si="26"/>
        <v>13</v>
      </c>
      <c r="Q74" s="48">
        <f t="shared" si="26"/>
        <v>21</v>
      </c>
      <c r="R74" s="48">
        <f t="shared" si="22"/>
        <v>34</v>
      </c>
      <c r="S74" s="47">
        <v>9777890069</v>
      </c>
      <c r="T74" s="101">
        <v>44889</v>
      </c>
      <c r="U74" s="101" t="s">
        <v>547</v>
      </c>
    </row>
    <row r="75" spans="1:23" s="90" customFormat="1" ht="30" x14ac:dyDescent="0.25">
      <c r="A75" s="102">
        <v>80</v>
      </c>
      <c r="B75" s="47" t="s">
        <v>320</v>
      </c>
      <c r="C75" s="47" t="s">
        <v>311</v>
      </c>
      <c r="D75" s="47"/>
      <c r="E75" s="47"/>
      <c r="F75" s="47"/>
      <c r="G75" s="48">
        <v>0</v>
      </c>
      <c r="H75" s="48">
        <v>0</v>
      </c>
      <c r="I75" s="48">
        <f t="shared" si="20"/>
        <v>0</v>
      </c>
      <c r="J75" s="48">
        <v>0</v>
      </c>
      <c r="K75" s="48">
        <v>0</v>
      </c>
      <c r="L75" s="48">
        <f t="shared" si="23"/>
        <v>0</v>
      </c>
      <c r="M75" s="48">
        <v>88</v>
      </c>
      <c r="N75" s="48">
        <v>52</v>
      </c>
      <c r="O75" s="48">
        <f t="shared" si="21"/>
        <v>140</v>
      </c>
      <c r="P75" s="48">
        <f t="shared" si="26"/>
        <v>88</v>
      </c>
      <c r="Q75" s="48">
        <f t="shared" si="26"/>
        <v>52</v>
      </c>
      <c r="R75" s="48">
        <f t="shared" si="22"/>
        <v>140</v>
      </c>
      <c r="S75" s="47"/>
      <c r="T75" s="101">
        <v>44890</v>
      </c>
      <c r="U75" s="101" t="s">
        <v>548</v>
      </c>
    </row>
    <row r="76" spans="1:23" s="90" customFormat="1" ht="15" x14ac:dyDescent="0.25">
      <c r="A76" s="102">
        <v>81</v>
      </c>
      <c r="B76" s="47" t="s">
        <v>308</v>
      </c>
      <c r="C76" s="47" t="s">
        <v>76</v>
      </c>
      <c r="D76" s="47"/>
      <c r="E76" s="47"/>
      <c r="F76" s="47"/>
      <c r="G76" s="48">
        <v>0</v>
      </c>
      <c r="H76" s="48">
        <v>0</v>
      </c>
      <c r="I76" s="48">
        <f t="shared" si="20"/>
        <v>0</v>
      </c>
      <c r="J76" s="48">
        <v>0</v>
      </c>
      <c r="K76" s="48">
        <v>0</v>
      </c>
      <c r="L76" s="48">
        <f t="shared" si="23"/>
        <v>0</v>
      </c>
      <c r="M76" s="48">
        <v>47</v>
      </c>
      <c r="N76" s="48">
        <v>46</v>
      </c>
      <c r="O76" s="48">
        <f t="shared" si="21"/>
        <v>93</v>
      </c>
      <c r="P76" s="48">
        <f>G76+J76+M76</f>
        <v>47</v>
      </c>
      <c r="Q76" s="48">
        <f>H76+K76+N76</f>
        <v>46</v>
      </c>
      <c r="R76" s="48">
        <f t="shared" si="22"/>
        <v>93</v>
      </c>
      <c r="S76" s="47">
        <v>9439189430</v>
      </c>
      <c r="T76" s="101">
        <v>44901</v>
      </c>
      <c r="U76" s="101" t="s">
        <v>552</v>
      </c>
    </row>
    <row r="77" spans="1:23" s="90" customFormat="1" ht="30" x14ac:dyDescent="0.25">
      <c r="A77" s="102">
        <v>82</v>
      </c>
      <c r="B77" s="46" t="s">
        <v>337</v>
      </c>
      <c r="C77" s="47" t="s">
        <v>280</v>
      </c>
      <c r="D77" s="47"/>
      <c r="E77" s="47"/>
      <c r="F77" s="47"/>
      <c r="G77" s="48">
        <v>9</v>
      </c>
      <c r="H77" s="48">
        <v>11</v>
      </c>
      <c r="I77" s="48">
        <f t="shared" si="20"/>
        <v>20</v>
      </c>
      <c r="J77" s="48">
        <v>11</v>
      </c>
      <c r="K77" s="48">
        <v>13</v>
      </c>
      <c r="L77" s="48">
        <f t="shared" si="23"/>
        <v>24</v>
      </c>
      <c r="M77" s="48">
        <v>11</v>
      </c>
      <c r="N77" s="48">
        <v>10</v>
      </c>
      <c r="O77" s="48">
        <f t="shared" si="21"/>
        <v>21</v>
      </c>
      <c r="P77" s="48">
        <f>G77+J77+M77</f>
        <v>31</v>
      </c>
      <c r="Q77" s="48">
        <f>H77+K77+N77</f>
        <v>34</v>
      </c>
      <c r="R77" s="48">
        <f t="shared" si="22"/>
        <v>65</v>
      </c>
      <c r="S77" s="47">
        <v>8280438685</v>
      </c>
      <c r="T77" s="101">
        <v>44911</v>
      </c>
      <c r="U77" s="101" t="s">
        <v>548</v>
      </c>
    </row>
    <row r="78" spans="1:23" s="90" customFormat="1" ht="30" x14ac:dyDescent="0.25">
      <c r="A78" s="102">
        <v>83</v>
      </c>
      <c r="B78" s="47" t="s">
        <v>338</v>
      </c>
      <c r="C78" s="47" t="s">
        <v>280</v>
      </c>
      <c r="D78" s="47"/>
      <c r="E78" s="47"/>
      <c r="F78" s="47"/>
      <c r="G78" s="48">
        <v>13</v>
      </c>
      <c r="H78" s="48">
        <v>11</v>
      </c>
      <c r="I78" s="48">
        <f t="shared" si="20"/>
        <v>24</v>
      </c>
      <c r="J78" s="48">
        <v>17</v>
      </c>
      <c r="K78" s="48">
        <v>11</v>
      </c>
      <c r="L78" s="48">
        <f t="shared" si="23"/>
        <v>28</v>
      </c>
      <c r="M78" s="48">
        <v>14</v>
      </c>
      <c r="N78" s="48">
        <v>16</v>
      </c>
      <c r="O78" s="48">
        <f t="shared" si="21"/>
        <v>30</v>
      </c>
      <c r="P78" s="48">
        <f t="shared" ref="P78:Q81" si="27">G78+J78+M78</f>
        <v>44</v>
      </c>
      <c r="Q78" s="48">
        <f t="shared" si="27"/>
        <v>38</v>
      </c>
      <c r="R78" s="48">
        <f t="shared" si="22"/>
        <v>82</v>
      </c>
      <c r="S78" s="47" t="s">
        <v>241</v>
      </c>
      <c r="T78" s="101">
        <v>44929</v>
      </c>
      <c r="U78" s="101" t="s">
        <v>552</v>
      </c>
    </row>
    <row r="79" spans="1:23" s="90" customFormat="1" ht="30" x14ac:dyDescent="0.25">
      <c r="A79" s="102">
        <v>84</v>
      </c>
      <c r="B79" s="47" t="s">
        <v>227</v>
      </c>
      <c r="C79" s="47" t="s">
        <v>76</v>
      </c>
      <c r="D79" s="47"/>
      <c r="E79" s="47" t="s">
        <v>216</v>
      </c>
      <c r="F79" s="47"/>
      <c r="G79" s="48">
        <v>0</v>
      </c>
      <c r="H79" s="48">
        <v>0</v>
      </c>
      <c r="I79" s="48">
        <f t="shared" si="20"/>
        <v>0</v>
      </c>
      <c r="J79" s="48">
        <v>0</v>
      </c>
      <c r="K79" s="48">
        <v>0</v>
      </c>
      <c r="L79" s="48">
        <f t="shared" si="23"/>
        <v>0</v>
      </c>
      <c r="M79" s="48">
        <v>58</v>
      </c>
      <c r="N79" s="48">
        <v>66</v>
      </c>
      <c r="O79" s="48">
        <f t="shared" si="21"/>
        <v>124</v>
      </c>
      <c r="P79" s="48">
        <f t="shared" si="27"/>
        <v>58</v>
      </c>
      <c r="Q79" s="48">
        <f t="shared" si="27"/>
        <v>66</v>
      </c>
      <c r="R79" s="48">
        <f t="shared" si="22"/>
        <v>124</v>
      </c>
      <c r="S79" s="47" t="s">
        <v>228</v>
      </c>
      <c r="T79" s="101">
        <v>44930</v>
      </c>
      <c r="U79" s="101" t="s">
        <v>553</v>
      </c>
    </row>
    <row r="80" spans="1:23" s="90" customFormat="1" ht="30" x14ac:dyDescent="0.25">
      <c r="A80" s="102">
        <v>85</v>
      </c>
      <c r="B80" s="47" t="s">
        <v>221</v>
      </c>
      <c r="C80" s="47" t="s">
        <v>76</v>
      </c>
      <c r="D80" s="47"/>
      <c r="E80" s="47"/>
      <c r="F80" s="47"/>
      <c r="G80" s="48">
        <v>0</v>
      </c>
      <c r="H80" s="48">
        <v>0</v>
      </c>
      <c r="I80" s="48">
        <f t="shared" si="20"/>
        <v>0</v>
      </c>
      <c r="J80" s="48">
        <v>0</v>
      </c>
      <c r="K80" s="48">
        <v>0</v>
      </c>
      <c r="L80" s="48">
        <f t="shared" si="23"/>
        <v>0</v>
      </c>
      <c r="M80" s="48">
        <v>64</v>
      </c>
      <c r="N80" s="48">
        <v>54</v>
      </c>
      <c r="O80" s="48">
        <f t="shared" si="21"/>
        <v>118</v>
      </c>
      <c r="P80" s="48">
        <f t="shared" si="27"/>
        <v>64</v>
      </c>
      <c r="Q80" s="48">
        <f t="shared" si="27"/>
        <v>54</v>
      </c>
      <c r="R80" s="48">
        <f t="shared" si="22"/>
        <v>118</v>
      </c>
      <c r="S80" s="47" t="s">
        <v>222</v>
      </c>
      <c r="T80" s="101">
        <v>44931</v>
      </c>
      <c r="U80" s="101" t="s">
        <v>547</v>
      </c>
    </row>
    <row r="81" spans="1:21" s="90" customFormat="1" ht="15" x14ac:dyDescent="0.25">
      <c r="A81" s="102">
        <v>86</v>
      </c>
      <c r="B81" s="47" t="s">
        <v>238</v>
      </c>
      <c r="C81" s="47" t="s">
        <v>76</v>
      </c>
      <c r="D81" s="47"/>
      <c r="E81" s="47"/>
      <c r="F81" s="47"/>
      <c r="G81" s="48">
        <v>0</v>
      </c>
      <c r="H81" s="48">
        <v>0</v>
      </c>
      <c r="I81" s="48">
        <f t="shared" si="20"/>
        <v>0</v>
      </c>
      <c r="J81" s="48">
        <v>0</v>
      </c>
      <c r="K81" s="48">
        <v>0</v>
      </c>
      <c r="L81" s="48">
        <f t="shared" si="23"/>
        <v>0</v>
      </c>
      <c r="M81" s="48">
        <v>57</v>
      </c>
      <c r="N81" s="48">
        <v>45</v>
      </c>
      <c r="O81" s="48">
        <f t="shared" si="21"/>
        <v>102</v>
      </c>
      <c r="P81" s="48">
        <f t="shared" si="27"/>
        <v>57</v>
      </c>
      <c r="Q81" s="48">
        <f t="shared" si="27"/>
        <v>45</v>
      </c>
      <c r="R81" s="48">
        <f t="shared" si="22"/>
        <v>102</v>
      </c>
      <c r="S81" s="47">
        <v>9439276233</v>
      </c>
      <c r="T81" s="101">
        <v>44932</v>
      </c>
      <c r="U81" s="101" t="s">
        <v>548</v>
      </c>
    </row>
    <row r="82" spans="1:21" s="90" customFormat="1" ht="30" x14ac:dyDescent="0.25">
      <c r="A82" s="102">
        <v>87</v>
      </c>
      <c r="B82" s="47" t="s">
        <v>450</v>
      </c>
      <c r="C82" s="47" t="s">
        <v>280</v>
      </c>
      <c r="D82" s="47"/>
      <c r="E82" s="47"/>
      <c r="F82" s="47"/>
      <c r="G82" s="48">
        <v>13</v>
      </c>
      <c r="H82" s="48">
        <v>15</v>
      </c>
      <c r="I82" s="48">
        <f t="shared" si="20"/>
        <v>28</v>
      </c>
      <c r="J82" s="48">
        <v>16</v>
      </c>
      <c r="K82" s="48">
        <v>14</v>
      </c>
      <c r="L82" s="48">
        <v>26</v>
      </c>
      <c r="M82" s="48">
        <v>28</v>
      </c>
      <c r="N82" s="48">
        <v>25</v>
      </c>
      <c r="O82" s="48">
        <f t="shared" si="21"/>
        <v>53</v>
      </c>
      <c r="P82" s="48">
        <f t="shared" ref="P82:Q84" si="28">G82+J82+M82</f>
        <v>57</v>
      </c>
      <c r="Q82" s="48">
        <f t="shared" si="28"/>
        <v>54</v>
      </c>
      <c r="R82" s="48">
        <f t="shared" si="22"/>
        <v>111</v>
      </c>
      <c r="S82" s="47">
        <v>8280438680</v>
      </c>
      <c r="T82" s="101">
        <v>44936</v>
      </c>
      <c r="U82" s="101" t="s">
        <v>552</v>
      </c>
    </row>
    <row r="83" spans="1:21" s="90" customFormat="1" ht="30" x14ac:dyDescent="0.25">
      <c r="A83" s="102">
        <v>88</v>
      </c>
      <c r="B83" s="47" t="s">
        <v>406</v>
      </c>
      <c r="C83" s="47" t="s">
        <v>407</v>
      </c>
      <c r="D83" s="47"/>
      <c r="E83" s="47"/>
      <c r="F83" s="47"/>
      <c r="G83" s="48"/>
      <c r="H83" s="48"/>
      <c r="I83" s="48">
        <f t="shared" si="20"/>
        <v>0</v>
      </c>
      <c r="J83" s="48"/>
      <c r="K83" s="48"/>
      <c r="L83" s="48">
        <f t="shared" ref="L83:L97" si="29">J83+K83</f>
        <v>0</v>
      </c>
      <c r="M83" s="48">
        <v>42</v>
      </c>
      <c r="N83" s="48">
        <v>27</v>
      </c>
      <c r="O83" s="48">
        <f t="shared" si="21"/>
        <v>69</v>
      </c>
      <c r="P83" s="48">
        <f t="shared" si="28"/>
        <v>42</v>
      </c>
      <c r="Q83" s="48">
        <f t="shared" si="28"/>
        <v>27</v>
      </c>
      <c r="R83" s="48">
        <f t="shared" si="22"/>
        <v>69</v>
      </c>
      <c r="S83" s="47" t="s">
        <v>408</v>
      </c>
      <c r="T83" s="101">
        <v>44939</v>
      </c>
      <c r="U83" s="101" t="s">
        <v>548</v>
      </c>
    </row>
    <row r="84" spans="1:21" s="90" customFormat="1" ht="30" x14ac:dyDescent="0.25">
      <c r="A84" s="102">
        <v>91</v>
      </c>
      <c r="B84" s="47" t="s">
        <v>540</v>
      </c>
      <c r="C84" s="47" t="s">
        <v>76</v>
      </c>
      <c r="D84" s="47"/>
      <c r="E84" s="47"/>
      <c r="F84" s="47"/>
      <c r="G84" s="48">
        <v>7</v>
      </c>
      <c r="H84" s="48">
        <v>6</v>
      </c>
      <c r="I84" s="48">
        <f t="shared" si="20"/>
        <v>13</v>
      </c>
      <c r="J84" s="48">
        <v>9</v>
      </c>
      <c r="K84" s="48">
        <v>7</v>
      </c>
      <c r="L84" s="48">
        <f t="shared" si="29"/>
        <v>16</v>
      </c>
      <c r="M84" s="48">
        <v>41</v>
      </c>
      <c r="N84" s="48">
        <v>49</v>
      </c>
      <c r="O84" s="48">
        <f t="shared" si="21"/>
        <v>90</v>
      </c>
      <c r="P84" s="48">
        <f t="shared" si="28"/>
        <v>57</v>
      </c>
      <c r="Q84" s="48">
        <f t="shared" si="28"/>
        <v>62</v>
      </c>
      <c r="R84" s="48">
        <f t="shared" si="22"/>
        <v>119</v>
      </c>
      <c r="S84" s="47" t="s">
        <v>237</v>
      </c>
      <c r="T84" s="101">
        <v>44956</v>
      </c>
      <c r="U84" s="101" t="s">
        <v>551</v>
      </c>
    </row>
    <row r="85" spans="1:21" s="90" customFormat="1" ht="45" x14ac:dyDescent="0.25">
      <c r="A85" s="102">
        <v>94</v>
      </c>
      <c r="B85" s="47" t="s">
        <v>231</v>
      </c>
      <c r="C85" s="47" t="s">
        <v>280</v>
      </c>
      <c r="D85" s="47"/>
      <c r="E85" s="47"/>
      <c r="F85" s="47"/>
      <c r="G85" s="48">
        <v>14</v>
      </c>
      <c r="H85" s="48">
        <v>15</v>
      </c>
      <c r="I85" s="48">
        <f t="shared" si="20"/>
        <v>29</v>
      </c>
      <c r="J85" s="48">
        <v>20</v>
      </c>
      <c r="K85" s="48">
        <v>14</v>
      </c>
      <c r="L85" s="48">
        <f t="shared" si="29"/>
        <v>34</v>
      </c>
      <c r="M85" s="48">
        <v>17</v>
      </c>
      <c r="N85" s="48">
        <v>24</v>
      </c>
      <c r="O85" s="48">
        <f t="shared" si="21"/>
        <v>41</v>
      </c>
      <c r="P85" s="48">
        <f t="shared" ref="P85:Q87" si="30">G85+J85+M85</f>
        <v>51</v>
      </c>
      <c r="Q85" s="48">
        <f t="shared" si="30"/>
        <v>53</v>
      </c>
      <c r="R85" s="48">
        <f t="shared" si="22"/>
        <v>104</v>
      </c>
      <c r="S85" s="47" t="s">
        <v>232</v>
      </c>
      <c r="T85" s="101">
        <v>44963</v>
      </c>
      <c r="U85" s="101" t="s">
        <v>551</v>
      </c>
    </row>
    <row r="86" spans="1:21" s="90" customFormat="1" ht="30" x14ac:dyDescent="0.25">
      <c r="A86" s="102">
        <v>95</v>
      </c>
      <c r="B86" s="47" t="s">
        <v>312</v>
      </c>
      <c r="C86" s="47" t="s">
        <v>280</v>
      </c>
      <c r="D86" s="47"/>
      <c r="E86" s="47"/>
      <c r="F86" s="47"/>
      <c r="G86" s="48">
        <v>12</v>
      </c>
      <c r="H86" s="48">
        <v>16</v>
      </c>
      <c r="I86" s="48">
        <f t="shared" si="20"/>
        <v>28</v>
      </c>
      <c r="J86" s="48">
        <v>16</v>
      </c>
      <c r="K86" s="48">
        <v>17</v>
      </c>
      <c r="L86" s="48">
        <f t="shared" si="29"/>
        <v>33</v>
      </c>
      <c r="M86" s="48">
        <v>26</v>
      </c>
      <c r="N86" s="48">
        <v>27</v>
      </c>
      <c r="O86" s="48">
        <f t="shared" si="21"/>
        <v>53</v>
      </c>
      <c r="P86" s="48">
        <f t="shared" si="30"/>
        <v>54</v>
      </c>
      <c r="Q86" s="48">
        <f t="shared" si="30"/>
        <v>60</v>
      </c>
      <c r="R86" s="48">
        <f t="shared" si="22"/>
        <v>114</v>
      </c>
      <c r="S86" s="47">
        <v>9937620316</v>
      </c>
      <c r="T86" s="101">
        <v>44964</v>
      </c>
      <c r="U86" s="101" t="s">
        <v>552</v>
      </c>
    </row>
    <row r="87" spans="1:21" s="90" customFormat="1" ht="30" x14ac:dyDescent="0.25">
      <c r="A87" s="102">
        <v>96</v>
      </c>
      <c r="B87" s="47" t="s">
        <v>256</v>
      </c>
      <c r="C87" s="47" t="s">
        <v>280</v>
      </c>
      <c r="D87" s="47"/>
      <c r="E87" s="47"/>
      <c r="F87" s="47"/>
      <c r="G87" s="48">
        <v>6</v>
      </c>
      <c r="H87" s="48">
        <v>5</v>
      </c>
      <c r="I87" s="48">
        <f t="shared" si="20"/>
        <v>11</v>
      </c>
      <c r="J87" s="48">
        <v>8</v>
      </c>
      <c r="K87" s="48">
        <v>8</v>
      </c>
      <c r="L87" s="48">
        <f t="shared" si="29"/>
        <v>16</v>
      </c>
      <c r="M87" s="48">
        <v>19</v>
      </c>
      <c r="N87" s="48">
        <v>16</v>
      </c>
      <c r="O87" s="48">
        <f t="shared" si="21"/>
        <v>35</v>
      </c>
      <c r="P87" s="48">
        <f t="shared" si="30"/>
        <v>33</v>
      </c>
      <c r="Q87" s="48">
        <f t="shared" si="30"/>
        <v>29</v>
      </c>
      <c r="R87" s="48">
        <f t="shared" si="22"/>
        <v>62</v>
      </c>
      <c r="S87" s="100"/>
      <c r="T87" s="101">
        <v>44967</v>
      </c>
      <c r="U87" s="101" t="s">
        <v>548</v>
      </c>
    </row>
    <row r="88" spans="1:21" s="90" customFormat="1" ht="30" x14ac:dyDescent="0.25">
      <c r="A88" s="102">
        <v>97</v>
      </c>
      <c r="B88" s="47" t="s">
        <v>281</v>
      </c>
      <c r="C88" s="47" t="s">
        <v>280</v>
      </c>
      <c r="D88" s="47"/>
      <c r="E88" s="47"/>
      <c r="F88" s="47"/>
      <c r="G88" s="48">
        <v>9</v>
      </c>
      <c r="H88" s="48">
        <v>7</v>
      </c>
      <c r="I88" s="48">
        <f t="shared" ref="I88:I97" si="31">G88+H88</f>
        <v>16</v>
      </c>
      <c r="J88" s="48">
        <v>12</v>
      </c>
      <c r="K88" s="48">
        <v>9</v>
      </c>
      <c r="L88" s="48">
        <f t="shared" si="29"/>
        <v>21</v>
      </c>
      <c r="M88" s="48">
        <v>24</v>
      </c>
      <c r="N88" s="48">
        <v>17</v>
      </c>
      <c r="O88" s="48">
        <f t="shared" ref="O88:O97" si="32">M88+N88</f>
        <v>41</v>
      </c>
      <c r="P88" s="48">
        <f t="shared" ref="P88:Q91" si="33">G88+J88+M88</f>
        <v>45</v>
      </c>
      <c r="Q88" s="48">
        <f t="shared" si="33"/>
        <v>33</v>
      </c>
      <c r="R88" s="48">
        <f t="shared" ref="R88:R97" si="34">P88+Q88</f>
        <v>78</v>
      </c>
      <c r="S88" s="47" t="s">
        <v>349</v>
      </c>
      <c r="T88" s="101">
        <v>44973</v>
      </c>
      <c r="U88" s="101" t="s">
        <v>547</v>
      </c>
    </row>
    <row r="89" spans="1:21" s="90" customFormat="1" ht="30" x14ac:dyDescent="0.25">
      <c r="A89" s="102">
        <v>98</v>
      </c>
      <c r="B89" s="47" t="s">
        <v>449</v>
      </c>
      <c r="C89" s="47" t="s">
        <v>280</v>
      </c>
      <c r="D89" s="47"/>
      <c r="E89" s="47"/>
      <c r="F89" s="47"/>
      <c r="G89" s="48">
        <v>11</v>
      </c>
      <c r="H89" s="48">
        <v>17</v>
      </c>
      <c r="I89" s="48">
        <f t="shared" si="31"/>
        <v>28</v>
      </c>
      <c r="J89" s="48">
        <v>17</v>
      </c>
      <c r="K89" s="48">
        <v>19</v>
      </c>
      <c r="L89" s="48">
        <f t="shared" si="29"/>
        <v>36</v>
      </c>
      <c r="M89" s="48">
        <v>17</v>
      </c>
      <c r="N89" s="48">
        <v>13</v>
      </c>
      <c r="O89" s="48">
        <f t="shared" si="32"/>
        <v>30</v>
      </c>
      <c r="P89" s="48">
        <f t="shared" si="33"/>
        <v>45</v>
      </c>
      <c r="Q89" s="48">
        <f t="shared" si="33"/>
        <v>49</v>
      </c>
      <c r="R89" s="48">
        <f t="shared" si="34"/>
        <v>94</v>
      </c>
      <c r="S89" s="47">
        <v>9777727614</v>
      </c>
      <c r="T89" s="101">
        <v>44980</v>
      </c>
      <c r="U89" s="101" t="s">
        <v>547</v>
      </c>
    </row>
    <row r="90" spans="1:21" s="90" customFormat="1" ht="30" x14ac:dyDescent="0.25">
      <c r="A90" s="102">
        <v>99</v>
      </c>
      <c r="B90" s="47" t="s">
        <v>528</v>
      </c>
      <c r="C90" s="47" t="s">
        <v>280</v>
      </c>
      <c r="D90" s="47"/>
      <c r="E90" s="47"/>
      <c r="F90" s="47"/>
      <c r="G90" s="48">
        <v>14</v>
      </c>
      <c r="H90" s="48">
        <v>16</v>
      </c>
      <c r="I90" s="48">
        <f t="shared" si="31"/>
        <v>30</v>
      </c>
      <c r="J90" s="48">
        <v>21</v>
      </c>
      <c r="K90" s="48">
        <v>19</v>
      </c>
      <c r="L90" s="48">
        <f t="shared" si="29"/>
        <v>40</v>
      </c>
      <c r="M90" s="48">
        <v>11</v>
      </c>
      <c r="N90" s="48">
        <v>14</v>
      </c>
      <c r="O90" s="48">
        <f t="shared" si="32"/>
        <v>25</v>
      </c>
      <c r="P90" s="48">
        <f t="shared" si="33"/>
        <v>46</v>
      </c>
      <c r="Q90" s="48">
        <f t="shared" si="33"/>
        <v>49</v>
      </c>
      <c r="R90" s="48">
        <f t="shared" si="34"/>
        <v>95</v>
      </c>
      <c r="S90" s="47">
        <v>8280438657</v>
      </c>
      <c r="T90" s="101">
        <v>44981</v>
      </c>
      <c r="U90" s="101" t="s">
        <v>548</v>
      </c>
    </row>
    <row r="91" spans="1:21" s="90" customFormat="1" ht="15" x14ac:dyDescent="0.25">
      <c r="A91" s="102">
        <v>100</v>
      </c>
      <c r="B91" s="47" t="s">
        <v>313</v>
      </c>
      <c r="C91" s="47" t="s">
        <v>76</v>
      </c>
      <c r="D91" s="47"/>
      <c r="E91" s="47"/>
      <c r="F91" s="47"/>
      <c r="G91" s="48">
        <v>0</v>
      </c>
      <c r="H91" s="48">
        <v>0</v>
      </c>
      <c r="I91" s="48">
        <f t="shared" si="31"/>
        <v>0</v>
      </c>
      <c r="J91" s="48">
        <v>0</v>
      </c>
      <c r="K91" s="48">
        <v>0</v>
      </c>
      <c r="L91" s="48">
        <f t="shared" si="29"/>
        <v>0</v>
      </c>
      <c r="M91" s="48">
        <v>42</v>
      </c>
      <c r="N91" s="48">
        <v>45</v>
      </c>
      <c r="O91" s="48">
        <f t="shared" si="32"/>
        <v>87</v>
      </c>
      <c r="P91" s="48">
        <f t="shared" si="33"/>
        <v>42</v>
      </c>
      <c r="Q91" s="48">
        <f t="shared" si="33"/>
        <v>45</v>
      </c>
      <c r="R91" s="48">
        <f t="shared" si="34"/>
        <v>87</v>
      </c>
      <c r="S91" s="47"/>
      <c r="T91" s="101">
        <v>44984</v>
      </c>
      <c r="U91" s="101" t="s">
        <v>551</v>
      </c>
    </row>
    <row r="92" spans="1:21" s="90" customFormat="1" ht="45" x14ac:dyDescent="0.25">
      <c r="A92" s="102">
        <v>101</v>
      </c>
      <c r="B92" s="47" t="s">
        <v>382</v>
      </c>
      <c r="C92" s="47" t="s">
        <v>280</v>
      </c>
      <c r="D92" s="47"/>
      <c r="E92" s="47"/>
      <c r="F92" s="47"/>
      <c r="G92" s="48">
        <v>6</v>
      </c>
      <c r="H92" s="48">
        <v>7</v>
      </c>
      <c r="I92" s="48">
        <f t="shared" si="31"/>
        <v>13</v>
      </c>
      <c r="J92" s="48">
        <v>8</v>
      </c>
      <c r="K92" s="48">
        <v>7</v>
      </c>
      <c r="L92" s="48">
        <f t="shared" si="29"/>
        <v>15</v>
      </c>
      <c r="M92" s="48">
        <v>44</v>
      </c>
      <c r="N92" s="48">
        <v>47</v>
      </c>
      <c r="O92" s="48">
        <f t="shared" si="32"/>
        <v>91</v>
      </c>
      <c r="P92" s="48">
        <f t="shared" ref="P92:Q94" si="35">G92+J92+M92</f>
        <v>58</v>
      </c>
      <c r="Q92" s="48">
        <f t="shared" si="35"/>
        <v>61</v>
      </c>
      <c r="R92" s="48">
        <f t="shared" si="34"/>
        <v>119</v>
      </c>
      <c r="S92" s="47" t="s">
        <v>229</v>
      </c>
      <c r="T92" s="101">
        <v>44986</v>
      </c>
      <c r="U92" s="101" t="s">
        <v>553</v>
      </c>
    </row>
    <row r="93" spans="1:21" s="90" customFormat="1" ht="45" x14ac:dyDescent="0.25">
      <c r="A93" s="102">
        <v>102</v>
      </c>
      <c r="B93" s="47" t="s">
        <v>566</v>
      </c>
      <c r="C93" s="47" t="s">
        <v>280</v>
      </c>
      <c r="D93" s="47"/>
      <c r="E93" s="47"/>
      <c r="F93" s="47"/>
      <c r="G93" s="48">
        <v>12</v>
      </c>
      <c r="H93" s="48">
        <v>9</v>
      </c>
      <c r="I93" s="48">
        <f t="shared" si="31"/>
        <v>21</v>
      </c>
      <c r="J93" s="48">
        <v>11</v>
      </c>
      <c r="K93" s="48">
        <v>13</v>
      </c>
      <c r="L93" s="48">
        <f t="shared" si="29"/>
        <v>24</v>
      </c>
      <c r="M93" s="48">
        <v>19</v>
      </c>
      <c r="N93" s="48">
        <v>22</v>
      </c>
      <c r="O93" s="48">
        <f t="shared" si="32"/>
        <v>41</v>
      </c>
      <c r="P93" s="48">
        <f t="shared" si="35"/>
        <v>42</v>
      </c>
      <c r="Q93" s="48">
        <f t="shared" si="35"/>
        <v>44</v>
      </c>
      <c r="R93" s="48">
        <f t="shared" si="34"/>
        <v>86</v>
      </c>
      <c r="S93" s="47" t="s">
        <v>230</v>
      </c>
      <c r="T93" s="101">
        <v>44987</v>
      </c>
      <c r="U93" s="101" t="s">
        <v>547</v>
      </c>
    </row>
    <row r="94" spans="1:21" s="90" customFormat="1" ht="15" x14ac:dyDescent="0.25">
      <c r="A94" s="102">
        <v>103</v>
      </c>
      <c r="B94" s="96" t="s">
        <v>538</v>
      </c>
      <c r="C94" s="96" t="s">
        <v>539</v>
      </c>
      <c r="D94" s="96"/>
      <c r="E94" s="96"/>
      <c r="F94" s="96"/>
      <c r="G94" s="96">
        <v>10</v>
      </c>
      <c r="H94" s="96">
        <v>13</v>
      </c>
      <c r="I94" s="48">
        <f t="shared" si="31"/>
        <v>23</v>
      </c>
      <c r="J94" s="96">
        <v>12</v>
      </c>
      <c r="K94" s="96">
        <v>15</v>
      </c>
      <c r="L94" s="48">
        <f t="shared" si="29"/>
        <v>27</v>
      </c>
      <c r="M94" s="96"/>
      <c r="N94" s="96"/>
      <c r="O94" s="48">
        <f t="shared" si="32"/>
        <v>0</v>
      </c>
      <c r="P94" s="48">
        <f t="shared" si="35"/>
        <v>22</v>
      </c>
      <c r="Q94" s="48">
        <f t="shared" si="35"/>
        <v>28</v>
      </c>
      <c r="R94" s="48">
        <f t="shared" si="34"/>
        <v>50</v>
      </c>
      <c r="S94" s="96"/>
      <c r="T94" s="101">
        <v>44988</v>
      </c>
      <c r="U94" s="101" t="s">
        <v>548</v>
      </c>
    </row>
    <row r="95" spans="1:21" s="90" customFormat="1" ht="30" x14ac:dyDescent="0.25">
      <c r="A95" s="102">
        <v>104</v>
      </c>
      <c r="B95" s="47" t="s">
        <v>522</v>
      </c>
      <c r="C95" s="47" t="s">
        <v>280</v>
      </c>
      <c r="D95" s="47"/>
      <c r="E95" s="47"/>
      <c r="F95" s="47"/>
      <c r="G95" s="48">
        <v>12</v>
      </c>
      <c r="H95" s="48">
        <v>10</v>
      </c>
      <c r="I95" s="48">
        <f t="shared" si="31"/>
        <v>22</v>
      </c>
      <c r="J95" s="48">
        <v>14</v>
      </c>
      <c r="K95" s="48">
        <v>12</v>
      </c>
      <c r="L95" s="48">
        <f t="shared" si="29"/>
        <v>26</v>
      </c>
      <c r="M95" s="48">
        <v>12</v>
      </c>
      <c r="N95" s="48">
        <v>15</v>
      </c>
      <c r="O95" s="48">
        <f t="shared" si="32"/>
        <v>27</v>
      </c>
      <c r="P95" s="48">
        <f t="shared" ref="P95:Q97" si="36">G95+J95+M95</f>
        <v>38</v>
      </c>
      <c r="Q95" s="48">
        <f t="shared" si="36"/>
        <v>37</v>
      </c>
      <c r="R95" s="48">
        <f t="shared" si="34"/>
        <v>75</v>
      </c>
      <c r="S95" s="47"/>
      <c r="T95" s="101">
        <v>44999</v>
      </c>
      <c r="U95" s="101" t="s">
        <v>552</v>
      </c>
    </row>
    <row r="96" spans="1:21" s="90" customFormat="1" ht="30" x14ac:dyDescent="0.25">
      <c r="A96" s="102">
        <v>105</v>
      </c>
      <c r="B96" s="47" t="s">
        <v>383</v>
      </c>
      <c r="C96" s="47" t="s">
        <v>280</v>
      </c>
      <c r="D96" s="47"/>
      <c r="E96" s="47"/>
      <c r="F96" s="47"/>
      <c r="G96" s="48">
        <v>13</v>
      </c>
      <c r="H96" s="48">
        <v>15</v>
      </c>
      <c r="I96" s="48">
        <f t="shared" si="31"/>
        <v>28</v>
      </c>
      <c r="J96" s="48">
        <v>17</v>
      </c>
      <c r="K96" s="48">
        <v>17</v>
      </c>
      <c r="L96" s="48">
        <f t="shared" si="29"/>
        <v>34</v>
      </c>
      <c r="M96" s="48">
        <v>21</v>
      </c>
      <c r="N96" s="48">
        <v>23</v>
      </c>
      <c r="O96" s="48">
        <f t="shared" si="32"/>
        <v>44</v>
      </c>
      <c r="P96" s="48">
        <f t="shared" si="36"/>
        <v>51</v>
      </c>
      <c r="Q96" s="48">
        <f t="shared" si="36"/>
        <v>55</v>
      </c>
      <c r="R96" s="48">
        <f t="shared" si="34"/>
        <v>106</v>
      </c>
      <c r="S96" s="47">
        <v>9938899612</v>
      </c>
      <c r="T96" s="101">
        <v>45013</v>
      </c>
      <c r="U96" s="101" t="s">
        <v>552</v>
      </c>
    </row>
    <row r="97" spans="1:23" s="90" customFormat="1" ht="30" x14ac:dyDescent="0.25">
      <c r="A97" s="102">
        <v>106</v>
      </c>
      <c r="B97" s="47" t="s">
        <v>300</v>
      </c>
      <c r="C97" s="47" t="s">
        <v>280</v>
      </c>
      <c r="D97" s="47"/>
      <c r="E97" s="47"/>
      <c r="F97" s="47"/>
      <c r="G97" s="48">
        <v>7</v>
      </c>
      <c r="H97" s="48">
        <v>9</v>
      </c>
      <c r="I97" s="48">
        <f t="shared" si="31"/>
        <v>16</v>
      </c>
      <c r="J97" s="48">
        <v>10</v>
      </c>
      <c r="K97" s="48">
        <v>9</v>
      </c>
      <c r="L97" s="48">
        <f t="shared" si="29"/>
        <v>19</v>
      </c>
      <c r="M97" s="48">
        <v>15</v>
      </c>
      <c r="N97" s="48">
        <v>20</v>
      </c>
      <c r="O97" s="48">
        <f t="shared" si="32"/>
        <v>35</v>
      </c>
      <c r="P97" s="48">
        <f t="shared" si="36"/>
        <v>32</v>
      </c>
      <c r="Q97" s="48">
        <f t="shared" si="36"/>
        <v>38</v>
      </c>
      <c r="R97" s="48">
        <f t="shared" si="34"/>
        <v>70</v>
      </c>
      <c r="S97" s="47">
        <v>8280438668</v>
      </c>
      <c r="T97" s="101">
        <v>45014</v>
      </c>
      <c r="U97" s="101" t="s">
        <v>553</v>
      </c>
    </row>
    <row r="98" spans="1:23" ht="15" x14ac:dyDescent="0.25">
      <c r="A98" s="204" t="s">
        <v>36</v>
      </c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6"/>
    </row>
    <row r="99" spans="1:23" ht="15" customHeight="1" x14ac:dyDescent="0.25">
      <c r="A99" s="102">
        <v>1</v>
      </c>
      <c r="B99" s="195" t="s">
        <v>37</v>
      </c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7"/>
    </row>
    <row r="100" spans="1:23" ht="15" customHeight="1" x14ac:dyDescent="0.25">
      <c r="A100" s="102">
        <v>2</v>
      </c>
      <c r="B100" s="195" t="s">
        <v>38</v>
      </c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7"/>
    </row>
    <row r="101" spans="1:23" ht="15" customHeight="1" x14ac:dyDescent="0.25">
      <c r="A101" s="102">
        <v>3</v>
      </c>
      <c r="B101" s="195" t="s">
        <v>39</v>
      </c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7"/>
    </row>
    <row r="102" spans="1:23" ht="15" customHeight="1" x14ac:dyDescent="0.25">
      <c r="A102" s="102">
        <v>4</v>
      </c>
      <c r="B102" s="195" t="s">
        <v>40</v>
      </c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7"/>
    </row>
    <row r="103" spans="1:23" ht="15" x14ac:dyDescent="0.25">
      <c r="A103" s="17"/>
      <c r="B103" s="19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9"/>
      <c r="T103" s="20"/>
      <c r="U103" s="17"/>
      <c r="V103" s="17"/>
      <c r="W103" s="17"/>
    </row>
    <row r="104" spans="1:23" ht="15" x14ac:dyDescent="0.25">
      <c r="A104" s="17"/>
      <c r="B104" s="17" t="s">
        <v>542</v>
      </c>
      <c r="C104" s="94"/>
      <c r="D104" s="204" t="s">
        <v>544</v>
      </c>
      <c r="E104" s="206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9"/>
      <c r="T104" s="17"/>
      <c r="U104" s="17"/>
      <c r="V104" s="17"/>
      <c r="W104" s="17"/>
    </row>
    <row r="105" spans="1:23" ht="15" x14ac:dyDescent="0.25">
      <c r="A105" s="17"/>
      <c r="B105" s="17"/>
      <c r="C105" s="93"/>
      <c r="D105" s="204" t="s">
        <v>543</v>
      </c>
      <c r="E105" s="206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9"/>
      <c r="T105" s="17"/>
      <c r="U105" s="17"/>
      <c r="V105" s="17"/>
      <c r="W105" s="17"/>
    </row>
    <row r="106" spans="1:23" ht="15" x14ac:dyDescent="0.25">
      <c r="A106" s="17"/>
      <c r="B106" s="17"/>
      <c r="C106" s="83"/>
      <c r="D106" s="204" t="s">
        <v>545</v>
      </c>
      <c r="E106" s="206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9"/>
      <c r="T106" s="20"/>
      <c r="U106" s="17"/>
      <c r="V106" s="17"/>
      <c r="W106" s="17"/>
    </row>
    <row r="107" spans="1:23" ht="15" x14ac:dyDescent="0.25">
      <c r="A107" s="17"/>
      <c r="B107" s="17"/>
      <c r="C107" s="97"/>
      <c r="D107" s="204" t="s">
        <v>546</v>
      </c>
      <c r="E107" s="206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9"/>
      <c r="T107" s="20"/>
      <c r="U107" s="17"/>
      <c r="V107" s="17"/>
      <c r="W107" s="17"/>
    </row>
    <row r="108" spans="1:23" ht="15" x14ac:dyDescent="0.25">
      <c r="A108" s="17"/>
      <c r="B108" s="17"/>
      <c r="C108" s="76"/>
      <c r="D108" s="204" t="s">
        <v>381</v>
      </c>
      <c r="E108" s="206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9"/>
      <c r="T108" s="20"/>
      <c r="U108" s="17"/>
      <c r="V108" s="17"/>
      <c r="W108" s="17"/>
    </row>
    <row r="109" spans="1:23" ht="1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9"/>
      <c r="T109" s="20"/>
      <c r="U109" s="17"/>
      <c r="V109" s="17"/>
      <c r="W109" s="17"/>
    </row>
    <row r="110" spans="1:23" ht="1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9"/>
      <c r="T110" s="20"/>
      <c r="U110" s="17"/>
      <c r="V110" s="17"/>
      <c r="W110" s="17"/>
    </row>
    <row r="111" spans="1:23" ht="15" x14ac:dyDescent="0.25">
      <c r="A111" s="17"/>
      <c r="B111" s="19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9"/>
      <c r="T111" s="20"/>
      <c r="U111" s="17"/>
      <c r="V111" s="17"/>
      <c r="W111" s="17"/>
    </row>
    <row r="112" spans="1:23" ht="1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9"/>
      <c r="T112" s="20"/>
      <c r="U112" s="17"/>
      <c r="V112" s="17"/>
      <c r="W112" s="17"/>
    </row>
    <row r="113" spans="1:23" ht="1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9"/>
      <c r="T113" s="20"/>
      <c r="U113" s="17"/>
      <c r="V113" s="17"/>
      <c r="W113" s="17"/>
    </row>
    <row r="114" spans="1:23" ht="1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9"/>
      <c r="T114" s="20"/>
      <c r="U114" s="17"/>
      <c r="V114" s="17"/>
      <c r="W114" s="17"/>
    </row>
    <row r="115" spans="1:23" ht="1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9"/>
      <c r="T115" s="20"/>
      <c r="U115" s="17"/>
      <c r="V115" s="17"/>
      <c r="W115" s="17"/>
    </row>
    <row r="116" spans="1:23" ht="1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9"/>
      <c r="T116" s="20"/>
      <c r="U116" s="17"/>
      <c r="V116" s="17"/>
      <c r="W116" s="17"/>
    </row>
    <row r="117" spans="1:23" ht="15" x14ac:dyDescent="0.25">
      <c r="A117" s="17"/>
      <c r="B117" s="19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9"/>
      <c r="T117" s="20"/>
      <c r="U117" s="17"/>
      <c r="V117" s="17"/>
      <c r="W117" s="17"/>
    </row>
    <row r="118" spans="1:23" ht="1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9"/>
      <c r="T118" s="20"/>
      <c r="U118" s="17"/>
      <c r="V118" s="17"/>
      <c r="W118" s="17"/>
    </row>
    <row r="119" spans="1:23" ht="1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9"/>
      <c r="T119" s="20"/>
      <c r="U119" s="17"/>
      <c r="V119" s="17"/>
      <c r="W119" s="17"/>
    </row>
    <row r="120" spans="1:23" ht="1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9"/>
      <c r="T120" s="20"/>
      <c r="U120" s="17"/>
      <c r="V120" s="17"/>
      <c r="W120" s="17"/>
    </row>
    <row r="121" spans="1:23" ht="1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9"/>
      <c r="T121" s="20"/>
      <c r="U121" s="17"/>
      <c r="V121" s="17"/>
      <c r="W121" s="17"/>
    </row>
    <row r="122" spans="1:23" ht="1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9"/>
      <c r="T122" s="20"/>
      <c r="U122" s="17"/>
      <c r="V122" s="17"/>
      <c r="W122" s="17"/>
    </row>
    <row r="123" spans="1:23" ht="15" x14ac:dyDescent="0.25">
      <c r="A123" s="17"/>
      <c r="B123" s="19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9"/>
      <c r="T123" s="20"/>
      <c r="U123" s="17"/>
      <c r="V123" s="17"/>
      <c r="W123" s="17"/>
    </row>
    <row r="124" spans="1:23" ht="1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9"/>
      <c r="T124" s="20"/>
      <c r="U124" s="17"/>
    </row>
    <row r="125" spans="1:23" ht="1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9"/>
      <c r="T125" s="20"/>
      <c r="U125" s="17"/>
    </row>
    <row r="126" spans="1:23" ht="1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9"/>
      <c r="T126" s="20"/>
      <c r="U126" s="17"/>
    </row>
    <row r="127" spans="1:23" ht="1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9"/>
      <c r="T127" s="20"/>
      <c r="U127" s="17"/>
    </row>
    <row r="128" spans="1:23" ht="1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9"/>
      <c r="T128" s="20"/>
      <c r="U128" s="17"/>
    </row>
    <row r="129" spans="1:21" ht="15" x14ac:dyDescent="0.25">
      <c r="A129" s="17"/>
      <c r="B129" s="19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9"/>
      <c r="T129" s="20"/>
      <c r="U129" s="17"/>
    </row>
    <row r="130" spans="1:21" ht="1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9"/>
      <c r="T130" s="20"/>
      <c r="U130" s="17"/>
    </row>
    <row r="131" spans="1:21" ht="15" x14ac:dyDescent="0.25">
      <c r="A131" s="17"/>
      <c r="B131" s="19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9"/>
      <c r="T131" s="20"/>
      <c r="U131" s="17"/>
    </row>
    <row r="132" spans="1:21" ht="15" x14ac:dyDescent="0.25">
      <c r="A132" s="17"/>
      <c r="B132" s="19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9"/>
      <c r="T132" s="20"/>
      <c r="U132" s="17"/>
    </row>
    <row r="133" spans="1:21" ht="1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9"/>
      <c r="T133" s="20"/>
      <c r="U133" s="17"/>
    </row>
    <row r="134" spans="1:21" ht="1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9"/>
      <c r="T134" s="20"/>
      <c r="U134" s="17"/>
    </row>
    <row r="135" spans="1:21" ht="1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9"/>
      <c r="T135" s="20"/>
      <c r="U135" s="17"/>
    </row>
    <row r="136" spans="1:21" ht="1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9"/>
      <c r="T136" s="20"/>
      <c r="U136" s="17"/>
    </row>
    <row r="137" spans="1:21" ht="1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9"/>
      <c r="T137" s="20"/>
      <c r="U137" s="17"/>
    </row>
    <row r="138" spans="1:21" ht="1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9"/>
      <c r="T138" s="20"/>
      <c r="U138" s="17"/>
    </row>
    <row r="139" spans="1:21" ht="1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9"/>
      <c r="T139" s="20"/>
      <c r="U139" s="17"/>
    </row>
    <row r="140" spans="1:21" ht="15" x14ac:dyDescent="0.25">
      <c r="A140" s="17"/>
      <c r="B140" s="19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9"/>
      <c r="T140" s="20"/>
      <c r="U140" s="17"/>
    </row>
    <row r="141" spans="1:21" ht="1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9"/>
      <c r="T141" s="20"/>
      <c r="U141" s="17"/>
    </row>
    <row r="142" spans="1:21" ht="1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9"/>
      <c r="T142" s="20"/>
      <c r="U142" s="17"/>
    </row>
    <row r="143" spans="1:21" ht="1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9"/>
      <c r="T143" s="20"/>
      <c r="U143" s="17"/>
    </row>
    <row r="144" spans="1:21" ht="1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9"/>
      <c r="T144" s="20"/>
      <c r="U144" s="17"/>
    </row>
    <row r="145" spans="1:21" ht="1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9"/>
      <c r="T145" s="20"/>
      <c r="U145" s="17"/>
    </row>
    <row r="146" spans="1:21" ht="1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9"/>
      <c r="T146" s="20"/>
      <c r="U146" s="17"/>
    </row>
    <row r="147" spans="1:21" ht="1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9"/>
      <c r="T147" s="20"/>
      <c r="U147" s="17"/>
    </row>
    <row r="148" spans="1:21" ht="1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9"/>
      <c r="T148" s="20"/>
      <c r="U148" s="17"/>
    </row>
    <row r="149" spans="1:21" ht="1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9"/>
      <c r="T149" s="20"/>
      <c r="U149" s="17"/>
    </row>
    <row r="150" spans="1:21" ht="1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9"/>
      <c r="T150" s="20"/>
      <c r="U150" s="17"/>
    </row>
    <row r="151" spans="1:21" ht="1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9"/>
      <c r="T151" s="20"/>
      <c r="U151" s="17"/>
    </row>
    <row r="152" spans="1:21" ht="1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9"/>
      <c r="T152" s="20"/>
      <c r="U152" s="17"/>
    </row>
    <row r="153" spans="1:21" ht="1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9"/>
      <c r="T153" s="20"/>
      <c r="U153" s="17"/>
    </row>
    <row r="154" spans="1:21" ht="1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9"/>
      <c r="T154" s="20"/>
      <c r="U154" s="17"/>
    </row>
    <row r="155" spans="1:21" ht="1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9"/>
      <c r="T155" s="20"/>
      <c r="U155" s="17"/>
    </row>
    <row r="156" spans="1:21" ht="1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9"/>
      <c r="T156" s="20"/>
      <c r="U156" s="17"/>
    </row>
    <row r="157" spans="1:21" ht="1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9"/>
      <c r="T157" s="20"/>
      <c r="U157" s="17"/>
    </row>
    <row r="158" spans="1:21" ht="1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9"/>
      <c r="T158" s="20"/>
      <c r="U158" s="17"/>
    </row>
    <row r="159" spans="1:21" ht="1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9"/>
      <c r="T159" s="20"/>
      <c r="U159" s="17"/>
    </row>
    <row r="160" spans="1:21" ht="15" x14ac:dyDescent="0.25">
      <c r="A160" s="17"/>
      <c r="B160" s="19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9"/>
      <c r="T160" s="20"/>
      <c r="U160" s="17"/>
    </row>
    <row r="161" spans="1:21" ht="15" x14ac:dyDescent="0.25">
      <c r="A161" s="17"/>
      <c r="B161" s="19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9"/>
      <c r="T161" s="20"/>
      <c r="U161" s="17"/>
    </row>
    <row r="162" spans="1:21" ht="1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9"/>
      <c r="T162" s="20"/>
      <c r="U162" s="17"/>
    </row>
    <row r="163" spans="1:21" ht="1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9"/>
      <c r="T163" s="20"/>
      <c r="U163" s="17"/>
    </row>
    <row r="164" spans="1:21" ht="1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9"/>
      <c r="T164" s="20"/>
      <c r="U164" s="17"/>
    </row>
    <row r="165" spans="1:21" ht="1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9"/>
      <c r="T165" s="20"/>
      <c r="U165" s="17"/>
    </row>
    <row r="166" spans="1:21" ht="1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9"/>
      <c r="T166" s="20"/>
      <c r="U166" s="17"/>
    </row>
    <row r="167" spans="1:21" ht="1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9"/>
      <c r="T167" s="20"/>
      <c r="U167" s="17"/>
    </row>
    <row r="168" spans="1:21" ht="1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9"/>
      <c r="T168" s="20"/>
      <c r="U168" s="17"/>
    </row>
    <row r="169" spans="1:21" ht="1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9"/>
      <c r="T169" s="20"/>
      <c r="U169" s="17"/>
    </row>
    <row r="170" spans="1:21" ht="1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9"/>
      <c r="T170" s="20"/>
      <c r="U170" s="17"/>
    </row>
    <row r="171" spans="1:21" ht="1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9"/>
      <c r="T171" s="20"/>
      <c r="U171" s="17"/>
    </row>
    <row r="172" spans="1:21" ht="1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9"/>
      <c r="T172" s="20"/>
      <c r="U172" s="17"/>
    </row>
    <row r="173" spans="1:21" ht="1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9"/>
      <c r="T173" s="20"/>
      <c r="U173" s="17"/>
    </row>
    <row r="174" spans="1:21" ht="1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9"/>
      <c r="T174" s="20"/>
      <c r="U174" s="17"/>
    </row>
    <row r="175" spans="1:21" ht="1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9"/>
      <c r="T175" s="20"/>
      <c r="U175" s="17"/>
    </row>
    <row r="176" spans="1:21" ht="1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9"/>
      <c r="T176" s="20"/>
      <c r="U176" s="17"/>
    </row>
    <row r="177" spans="1:21" ht="1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9"/>
      <c r="T177" s="20"/>
      <c r="U177" s="17"/>
    </row>
    <row r="178" spans="1:21" ht="1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9"/>
      <c r="T178" s="20"/>
      <c r="U178" s="17"/>
    </row>
    <row r="179" spans="1:21" ht="1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9"/>
      <c r="T179" s="20"/>
      <c r="U179" s="17"/>
    </row>
    <row r="180" spans="1:21" ht="15" x14ac:dyDescent="0.25">
      <c r="A180" s="17"/>
      <c r="B180" s="19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9"/>
      <c r="T180" s="20"/>
      <c r="U180" s="17"/>
    </row>
    <row r="181" spans="1:21" ht="15" x14ac:dyDescent="0.25">
      <c r="A181" s="17"/>
      <c r="B181" s="19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9"/>
      <c r="T181" s="20"/>
      <c r="U181" s="17"/>
    </row>
    <row r="182" spans="1:21" ht="15" x14ac:dyDescent="0.25">
      <c r="A182" s="17"/>
      <c r="B182" s="19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9"/>
      <c r="T182" s="20"/>
      <c r="U182" s="17"/>
    </row>
    <row r="183" spans="1:21" ht="1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9"/>
      <c r="T183" s="20"/>
      <c r="U183" s="17"/>
    </row>
    <row r="184" spans="1:21" ht="1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9"/>
      <c r="T184" s="20"/>
      <c r="U184" s="17"/>
    </row>
    <row r="185" spans="1:21" ht="1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9"/>
      <c r="T185" s="20"/>
      <c r="U185" s="17"/>
    </row>
    <row r="186" spans="1:21" ht="1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9"/>
      <c r="T186" s="20"/>
      <c r="U186" s="17"/>
    </row>
    <row r="187" spans="1:21" ht="1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9"/>
      <c r="T187" s="20"/>
      <c r="U187" s="17"/>
    </row>
    <row r="188" spans="1:21" ht="1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9"/>
      <c r="T188" s="20"/>
      <c r="U188" s="17"/>
    </row>
    <row r="200" spans="1:21" ht="1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9"/>
      <c r="T200" s="20"/>
      <c r="U200" s="17"/>
    </row>
    <row r="201" spans="1:21" ht="1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9"/>
      <c r="T201" s="17"/>
      <c r="U201" s="17"/>
    </row>
    <row r="202" spans="1:21" ht="1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9"/>
      <c r="T202" s="17"/>
      <c r="U202" s="17"/>
    </row>
  </sheetData>
  <mergeCells count="56">
    <mergeCell ref="D106:E106"/>
    <mergeCell ref="D107:E107"/>
    <mergeCell ref="D108:E108"/>
    <mergeCell ref="B99:U99"/>
    <mergeCell ref="B100:U100"/>
    <mergeCell ref="B101:U101"/>
    <mergeCell ref="B102:U102"/>
    <mergeCell ref="D104:E104"/>
    <mergeCell ref="D105:E105"/>
    <mergeCell ref="A98:U98"/>
    <mergeCell ref="U13:U14"/>
    <mergeCell ref="G13:I13"/>
    <mergeCell ref="J13:L13"/>
    <mergeCell ref="M13:O13"/>
    <mergeCell ref="P13:R13"/>
    <mergeCell ref="S13:S14"/>
    <mergeCell ref="T13:T14"/>
    <mergeCell ref="A13:A14"/>
    <mergeCell ref="B13:B14"/>
    <mergeCell ref="C13:C14"/>
    <mergeCell ref="D13:D14"/>
    <mergeCell ref="E13:E14"/>
    <mergeCell ref="F13:F14"/>
    <mergeCell ref="A10:J12"/>
    <mergeCell ref="K10:R10"/>
    <mergeCell ref="S10:T10"/>
    <mergeCell ref="K11:R11"/>
    <mergeCell ref="S11:T11"/>
    <mergeCell ref="K12:R12"/>
    <mergeCell ref="S12:T12"/>
    <mergeCell ref="A8:B8"/>
    <mergeCell ref="C8:D8"/>
    <mergeCell ref="F8:J8"/>
    <mergeCell ref="K8:R8"/>
    <mergeCell ref="S8:T8"/>
    <mergeCell ref="A9:B9"/>
    <mergeCell ref="C9:D9"/>
    <mergeCell ref="F9:J9"/>
    <mergeCell ref="K9:R9"/>
    <mergeCell ref="S9:T9"/>
    <mergeCell ref="A5:D6"/>
    <mergeCell ref="E5:J6"/>
    <mergeCell ref="K5:S5"/>
    <mergeCell ref="T5:U5"/>
    <mergeCell ref="K6:U6"/>
    <mergeCell ref="A7:B7"/>
    <mergeCell ref="C7:D7"/>
    <mergeCell ref="F7:J7"/>
    <mergeCell ref="K7:R7"/>
    <mergeCell ref="S7:T7"/>
    <mergeCell ref="A1:U1"/>
    <mergeCell ref="A2:U2"/>
    <mergeCell ref="A3:U3"/>
    <mergeCell ref="A4:D4"/>
    <mergeCell ref="E4:J4"/>
    <mergeCell ref="K4:U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7"/>
  <sheetViews>
    <sheetView topLeftCell="B123" zoomScale="90" zoomScaleNormal="90" workbookViewId="0">
      <selection activeCell="E130" sqref="E130"/>
    </sheetView>
  </sheetViews>
  <sheetFormatPr defaultRowHeight="20.25" customHeight="1" x14ac:dyDescent="0.25"/>
  <cols>
    <col min="1" max="1" width="5.85546875" style="14" customWidth="1"/>
    <col min="2" max="2" width="36" style="14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568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275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/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>
        <v>6641226428</v>
      </c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567</v>
      </c>
      <c r="L12" s="185"/>
      <c r="M12" s="185"/>
      <c r="N12" s="185"/>
      <c r="O12" s="185"/>
      <c r="P12" s="185"/>
      <c r="Q12" s="185"/>
      <c r="R12" s="184"/>
      <c r="S12" s="183">
        <v>9827519797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198" t="s">
        <v>459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199"/>
      <c r="T14" s="199"/>
      <c r="U14" s="199"/>
      <c r="Y14" s="15"/>
      <c r="Z14" s="15"/>
    </row>
    <row r="15" spans="1:26" s="90" customFormat="1" ht="30" x14ac:dyDescent="0.25">
      <c r="A15" s="102">
        <v>1</v>
      </c>
      <c r="B15" s="47" t="s">
        <v>416</v>
      </c>
      <c r="C15" s="47" t="s">
        <v>42</v>
      </c>
      <c r="D15" s="47"/>
      <c r="E15" s="47"/>
      <c r="F15" s="47"/>
      <c r="G15" s="48">
        <v>13</v>
      </c>
      <c r="H15" s="48">
        <v>15</v>
      </c>
      <c r="I15" s="48">
        <f>G15+H15</f>
        <v>28</v>
      </c>
      <c r="J15" s="48">
        <v>19</v>
      </c>
      <c r="K15" s="48">
        <v>15</v>
      </c>
      <c r="L15" s="48">
        <f t="shared" ref="L15:L60" si="0">J15+K15</f>
        <v>34</v>
      </c>
      <c r="M15" s="48"/>
      <c r="N15" s="48"/>
      <c r="O15" s="48">
        <f t="shared" ref="O15:O44" si="1">M15+N15</f>
        <v>0</v>
      </c>
      <c r="P15" s="48">
        <f t="shared" ref="P15:Q18" si="2">G15+J15+M15</f>
        <v>32</v>
      </c>
      <c r="Q15" s="48">
        <f t="shared" si="2"/>
        <v>30</v>
      </c>
      <c r="R15" s="48">
        <f t="shared" ref="R15:R44" si="3">P15+Q15</f>
        <v>62</v>
      </c>
      <c r="S15" s="80" t="s">
        <v>454</v>
      </c>
      <c r="T15" s="101">
        <v>44655</v>
      </c>
      <c r="U15" s="101" t="s">
        <v>551</v>
      </c>
    </row>
    <row r="16" spans="1:26" s="90" customFormat="1" ht="45" x14ac:dyDescent="0.25">
      <c r="A16" s="102">
        <v>2</v>
      </c>
      <c r="B16" s="47" t="s">
        <v>417</v>
      </c>
      <c r="C16" s="47" t="s">
        <v>42</v>
      </c>
      <c r="D16" s="47"/>
      <c r="E16" s="47"/>
      <c r="F16" s="47"/>
      <c r="G16" s="48">
        <v>15</v>
      </c>
      <c r="H16" s="48">
        <v>13</v>
      </c>
      <c r="I16" s="48">
        <f>G16+H16</f>
        <v>28</v>
      </c>
      <c r="J16" s="48">
        <v>15</v>
      </c>
      <c r="K16" s="48">
        <v>17</v>
      </c>
      <c r="L16" s="48">
        <f t="shared" si="0"/>
        <v>32</v>
      </c>
      <c r="M16" s="48"/>
      <c r="N16" s="48"/>
      <c r="O16" s="48">
        <f t="shared" si="1"/>
        <v>0</v>
      </c>
      <c r="P16" s="48">
        <f t="shared" si="2"/>
        <v>30</v>
      </c>
      <c r="Q16" s="48">
        <f t="shared" si="2"/>
        <v>30</v>
      </c>
      <c r="R16" s="48">
        <f t="shared" si="3"/>
        <v>60</v>
      </c>
      <c r="S16" s="78" t="s">
        <v>474</v>
      </c>
      <c r="T16" s="101">
        <v>44656</v>
      </c>
      <c r="U16" s="101" t="s">
        <v>552</v>
      </c>
    </row>
    <row r="17" spans="1:21" s="90" customFormat="1" ht="45" x14ac:dyDescent="0.25">
      <c r="A17" s="102">
        <v>3</v>
      </c>
      <c r="B17" s="47" t="s">
        <v>418</v>
      </c>
      <c r="C17" s="47" t="s">
        <v>42</v>
      </c>
      <c r="D17" s="47"/>
      <c r="E17" s="47"/>
      <c r="F17" s="47"/>
      <c r="G17" s="48">
        <v>11</v>
      </c>
      <c r="H17" s="48">
        <v>13</v>
      </c>
      <c r="I17" s="48">
        <v>21</v>
      </c>
      <c r="J17" s="48">
        <v>12</v>
      </c>
      <c r="K17" s="48">
        <v>20</v>
      </c>
      <c r="L17" s="48">
        <f t="shared" si="0"/>
        <v>32</v>
      </c>
      <c r="M17" s="48"/>
      <c r="N17" s="48"/>
      <c r="O17" s="48">
        <f t="shared" si="1"/>
        <v>0</v>
      </c>
      <c r="P17" s="48">
        <f t="shared" si="2"/>
        <v>23</v>
      </c>
      <c r="Q17" s="48">
        <f t="shared" si="2"/>
        <v>33</v>
      </c>
      <c r="R17" s="48">
        <f t="shared" si="3"/>
        <v>56</v>
      </c>
      <c r="S17" s="78" t="s">
        <v>475</v>
      </c>
      <c r="T17" s="101">
        <v>44657</v>
      </c>
      <c r="U17" s="101" t="s">
        <v>553</v>
      </c>
    </row>
    <row r="18" spans="1:21" s="90" customFormat="1" ht="45" x14ac:dyDescent="0.25">
      <c r="A18" s="102">
        <v>5</v>
      </c>
      <c r="B18" s="47" t="s">
        <v>200</v>
      </c>
      <c r="C18" s="47" t="s">
        <v>42</v>
      </c>
      <c r="D18" s="47"/>
      <c r="E18" s="47"/>
      <c r="F18" s="47"/>
      <c r="G18" s="48">
        <v>11</v>
      </c>
      <c r="H18" s="48">
        <v>13</v>
      </c>
      <c r="I18" s="48">
        <f t="shared" ref="I18:I47" si="4">G18+H18</f>
        <v>24</v>
      </c>
      <c r="J18" s="48">
        <v>15</v>
      </c>
      <c r="K18" s="48">
        <v>15</v>
      </c>
      <c r="L18" s="48">
        <f t="shared" si="0"/>
        <v>30</v>
      </c>
      <c r="M18" s="48"/>
      <c r="N18" s="48"/>
      <c r="O18" s="48">
        <f t="shared" si="1"/>
        <v>0</v>
      </c>
      <c r="P18" s="48">
        <f t="shared" si="2"/>
        <v>26</v>
      </c>
      <c r="Q18" s="48">
        <f t="shared" si="2"/>
        <v>28</v>
      </c>
      <c r="R18" s="48">
        <f t="shared" si="3"/>
        <v>54</v>
      </c>
      <c r="S18" s="47" t="s">
        <v>472</v>
      </c>
      <c r="T18" s="101">
        <v>44659</v>
      </c>
      <c r="U18" s="101" t="s">
        <v>548</v>
      </c>
    </row>
    <row r="19" spans="1:21" s="90" customFormat="1" ht="45" x14ac:dyDescent="0.25">
      <c r="A19" s="102">
        <v>6</v>
      </c>
      <c r="B19" s="68" t="s">
        <v>402</v>
      </c>
      <c r="C19" s="47" t="s">
        <v>42</v>
      </c>
      <c r="D19" s="47"/>
      <c r="E19" s="47"/>
      <c r="F19" s="47"/>
      <c r="G19" s="48">
        <v>15</v>
      </c>
      <c r="H19" s="48">
        <v>19</v>
      </c>
      <c r="I19" s="48">
        <f t="shared" si="4"/>
        <v>34</v>
      </c>
      <c r="J19" s="48">
        <v>18</v>
      </c>
      <c r="K19" s="48">
        <v>14</v>
      </c>
      <c r="L19" s="48">
        <f t="shared" si="0"/>
        <v>32</v>
      </c>
      <c r="M19" s="48"/>
      <c r="N19" s="48"/>
      <c r="O19" s="48">
        <f t="shared" si="1"/>
        <v>0</v>
      </c>
      <c r="P19" s="48">
        <f t="shared" ref="P19:Q21" si="5">G19+J19+M19</f>
        <v>33</v>
      </c>
      <c r="Q19" s="48">
        <f t="shared" si="5"/>
        <v>33</v>
      </c>
      <c r="R19" s="48">
        <f t="shared" si="3"/>
        <v>66</v>
      </c>
      <c r="S19" s="47" t="s">
        <v>470</v>
      </c>
      <c r="T19" s="101">
        <v>44662</v>
      </c>
      <c r="U19" s="101" t="s">
        <v>551</v>
      </c>
    </row>
    <row r="20" spans="1:21" s="90" customFormat="1" ht="45" x14ac:dyDescent="0.25">
      <c r="A20" s="102">
        <v>7</v>
      </c>
      <c r="B20" s="47" t="s">
        <v>393</v>
      </c>
      <c r="C20" s="47" t="s">
        <v>42</v>
      </c>
      <c r="D20" s="47"/>
      <c r="E20" s="47"/>
      <c r="F20" s="47"/>
      <c r="G20" s="48">
        <v>13</v>
      </c>
      <c r="H20" s="48">
        <v>16</v>
      </c>
      <c r="I20" s="48">
        <f t="shared" si="4"/>
        <v>29</v>
      </c>
      <c r="J20" s="48">
        <v>18</v>
      </c>
      <c r="K20" s="48">
        <v>14</v>
      </c>
      <c r="L20" s="48">
        <f t="shared" si="0"/>
        <v>32</v>
      </c>
      <c r="M20" s="48"/>
      <c r="N20" s="48"/>
      <c r="O20" s="48">
        <f t="shared" si="1"/>
        <v>0</v>
      </c>
      <c r="P20" s="48">
        <f t="shared" si="5"/>
        <v>31</v>
      </c>
      <c r="Q20" s="48">
        <f t="shared" si="5"/>
        <v>30</v>
      </c>
      <c r="R20" s="48">
        <f t="shared" si="3"/>
        <v>61</v>
      </c>
      <c r="S20" s="78" t="s">
        <v>505</v>
      </c>
      <c r="T20" s="101">
        <v>44663</v>
      </c>
      <c r="U20" s="101" t="s">
        <v>552</v>
      </c>
    </row>
    <row r="21" spans="1:21" s="90" customFormat="1" ht="60" x14ac:dyDescent="0.25">
      <c r="A21" s="102">
        <v>8</v>
      </c>
      <c r="B21" s="47" t="s">
        <v>564</v>
      </c>
      <c r="C21" s="47" t="s">
        <v>42</v>
      </c>
      <c r="D21" s="47"/>
      <c r="E21" s="47"/>
      <c r="F21" s="47"/>
      <c r="G21" s="48">
        <v>11</v>
      </c>
      <c r="H21" s="48">
        <v>14</v>
      </c>
      <c r="I21" s="48">
        <f t="shared" si="4"/>
        <v>25</v>
      </c>
      <c r="J21" s="48">
        <v>15</v>
      </c>
      <c r="K21" s="48">
        <v>20</v>
      </c>
      <c r="L21" s="48">
        <f t="shared" si="0"/>
        <v>35</v>
      </c>
      <c r="M21" s="48"/>
      <c r="N21" s="48"/>
      <c r="O21" s="48">
        <f t="shared" si="1"/>
        <v>0</v>
      </c>
      <c r="P21" s="48">
        <f t="shared" si="5"/>
        <v>26</v>
      </c>
      <c r="Q21" s="48">
        <f t="shared" si="5"/>
        <v>34</v>
      </c>
      <c r="R21" s="48">
        <f t="shared" si="3"/>
        <v>60</v>
      </c>
      <c r="S21" s="78" t="s">
        <v>480</v>
      </c>
      <c r="T21" s="101">
        <v>44664</v>
      </c>
      <c r="U21" s="101" t="s">
        <v>553</v>
      </c>
    </row>
    <row r="22" spans="1:21" s="90" customFormat="1" ht="45" x14ac:dyDescent="0.25">
      <c r="A22" s="102">
        <v>9</v>
      </c>
      <c r="B22" s="47" t="s">
        <v>286</v>
      </c>
      <c r="C22" s="47" t="s">
        <v>42</v>
      </c>
      <c r="D22" s="47"/>
      <c r="E22" s="47"/>
      <c r="F22" s="47"/>
      <c r="G22" s="48">
        <v>11</v>
      </c>
      <c r="H22" s="48">
        <v>16</v>
      </c>
      <c r="I22" s="48">
        <f t="shared" si="4"/>
        <v>27</v>
      </c>
      <c r="J22" s="48">
        <v>19.72</v>
      </c>
      <c r="K22" s="48">
        <v>16</v>
      </c>
      <c r="L22" s="48">
        <f t="shared" si="0"/>
        <v>35.72</v>
      </c>
      <c r="M22" s="48"/>
      <c r="N22" s="48"/>
      <c r="O22" s="48">
        <f t="shared" si="1"/>
        <v>0</v>
      </c>
      <c r="P22" s="48">
        <f t="shared" ref="P22:Q26" si="6">G22+J22+M22</f>
        <v>30.72</v>
      </c>
      <c r="Q22" s="48">
        <f t="shared" si="6"/>
        <v>32</v>
      </c>
      <c r="R22" s="48">
        <f t="shared" si="3"/>
        <v>62.72</v>
      </c>
      <c r="S22" s="85" t="s">
        <v>482</v>
      </c>
      <c r="T22" s="101">
        <v>44669</v>
      </c>
      <c r="U22" s="101" t="s">
        <v>551</v>
      </c>
    </row>
    <row r="23" spans="1:21" s="90" customFormat="1" ht="45" x14ac:dyDescent="0.25">
      <c r="A23" s="102">
        <v>10</v>
      </c>
      <c r="B23" s="47" t="s">
        <v>305</v>
      </c>
      <c r="C23" s="47" t="s">
        <v>42</v>
      </c>
      <c r="D23" s="47"/>
      <c r="E23" s="47"/>
      <c r="F23" s="47"/>
      <c r="G23" s="48">
        <v>12</v>
      </c>
      <c r="H23" s="48">
        <v>11</v>
      </c>
      <c r="I23" s="48">
        <f t="shared" si="4"/>
        <v>23</v>
      </c>
      <c r="J23" s="48">
        <v>16</v>
      </c>
      <c r="K23" s="48">
        <v>11</v>
      </c>
      <c r="L23" s="48">
        <f t="shared" si="0"/>
        <v>27</v>
      </c>
      <c r="M23" s="48"/>
      <c r="N23" s="48"/>
      <c r="O23" s="48">
        <f t="shared" si="1"/>
        <v>0</v>
      </c>
      <c r="P23" s="48">
        <f t="shared" si="6"/>
        <v>28</v>
      </c>
      <c r="Q23" s="48">
        <f t="shared" si="6"/>
        <v>22</v>
      </c>
      <c r="R23" s="48">
        <f t="shared" si="3"/>
        <v>50</v>
      </c>
      <c r="S23" s="78" t="s">
        <v>484</v>
      </c>
      <c r="T23" s="101">
        <v>44670</v>
      </c>
      <c r="U23" s="101" t="s">
        <v>552</v>
      </c>
    </row>
    <row r="24" spans="1:21" s="90" customFormat="1" ht="30" x14ac:dyDescent="0.25">
      <c r="A24" s="102">
        <v>11</v>
      </c>
      <c r="B24" s="47" t="s">
        <v>421</v>
      </c>
      <c r="C24" s="47" t="s">
        <v>42</v>
      </c>
      <c r="D24" s="47"/>
      <c r="E24" s="47"/>
      <c r="F24" s="47"/>
      <c r="G24" s="48">
        <v>17</v>
      </c>
      <c r="H24" s="48">
        <v>19</v>
      </c>
      <c r="I24" s="48">
        <f t="shared" si="4"/>
        <v>36</v>
      </c>
      <c r="J24" s="48">
        <v>18</v>
      </c>
      <c r="K24" s="48">
        <v>20</v>
      </c>
      <c r="L24" s="48">
        <f t="shared" si="0"/>
        <v>38</v>
      </c>
      <c r="M24" s="48"/>
      <c r="N24" s="48"/>
      <c r="O24" s="48">
        <f t="shared" si="1"/>
        <v>0</v>
      </c>
      <c r="P24" s="48">
        <f t="shared" si="6"/>
        <v>35</v>
      </c>
      <c r="Q24" s="48">
        <f t="shared" si="6"/>
        <v>39</v>
      </c>
      <c r="R24" s="48">
        <f t="shared" si="3"/>
        <v>74</v>
      </c>
      <c r="S24" s="78" t="s">
        <v>456</v>
      </c>
      <c r="T24" s="101">
        <v>44671</v>
      </c>
      <c r="U24" s="101" t="s">
        <v>553</v>
      </c>
    </row>
    <row r="25" spans="1:21" s="90" customFormat="1" ht="30" x14ac:dyDescent="0.25">
      <c r="A25" s="102">
        <v>12</v>
      </c>
      <c r="B25" s="47" t="s">
        <v>427</v>
      </c>
      <c r="C25" s="47" t="s">
        <v>42</v>
      </c>
      <c r="D25" s="47"/>
      <c r="E25" s="47"/>
      <c r="F25" s="47"/>
      <c r="G25" s="48">
        <v>14</v>
      </c>
      <c r="H25" s="48">
        <v>15</v>
      </c>
      <c r="I25" s="48">
        <f t="shared" si="4"/>
        <v>29</v>
      </c>
      <c r="J25" s="48">
        <v>19</v>
      </c>
      <c r="K25" s="48">
        <v>17</v>
      </c>
      <c r="L25" s="48">
        <f t="shared" si="0"/>
        <v>36</v>
      </c>
      <c r="M25" s="48"/>
      <c r="N25" s="48"/>
      <c r="O25" s="48">
        <f t="shared" si="1"/>
        <v>0</v>
      </c>
      <c r="P25" s="48">
        <f t="shared" si="6"/>
        <v>33</v>
      </c>
      <c r="Q25" s="48">
        <f t="shared" si="6"/>
        <v>32</v>
      </c>
      <c r="R25" s="48">
        <f t="shared" si="3"/>
        <v>65</v>
      </c>
      <c r="S25" s="47" t="s">
        <v>455</v>
      </c>
      <c r="T25" s="101">
        <v>44672</v>
      </c>
      <c r="U25" s="101" t="s">
        <v>547</v>
      </c>
    </row>
    <row r="26" spans="1:21" s="90" customFormat="1" ht="45" x14ac:dyDescent="0.25">
      <c r="A26" s="102">
        <v>13</v>
      </c>
      <c r="B26" s="47" t="s">
        <v>297</v>
      </c>
      <c r="C26" s="47" t="s">
        <v>42</v>
      </c>
      <c r="D26" s="47"/>
      <c r="E26" s="47"/>
      <c r="F26" s="47"/>
      <c r="G26" s="48">
        <v>10</v>
      </c>
      <c r="H26" s="48">
        <v>15</v>
      </c>
      <c r="I26" s="48">
        <f t="shared" si="4"/>
        <v>25</v>
      </c>
      <c r="J26" s="48">
        <v>13</v>
      </c>
      <c r="K26" s="48">
        <v>18</v>
      </c>
      <c r="L26" s="48">
        <f t="shared" si="0"/>
        <v>31</v>
      </c>
      <c r="M26" s="48"/>
      <c r="N26" s="48"/>
      <c r="O26" s="48">
        <f t="shared" si="1"/>
        <v>0</v>
      </c>
      <c r="P26" s="48">
        <f t="shared" si="6"/>
        <v>23</v>
      </c>
      <c r="Q26" s="48">
        <f t="shared" si="6"/>
        <v>33</v>
      </c>
      <c r="R26" s="48">
        <f t="shared" si="3"/>
        <v>56</v>
      </c>
      <c r="S26" s="78" t="s">
        <v>486</v>
      </c>
      <c r="T26" s="101">
        <v>44673</v>
      </c>
      <c r="U26" s="101" t="s">
        <v>548</v>
      </c>
    </row>
    <row r="27" spans="1:21" s="90" customFormat="1" ht="30" x14ac:dyDescent="0.25">
      <c r="A27" s="102">
        <v>14</v>
      </c>
      <c r="B27" s="47" t="s">
        <v>177</v>
      </c>
      <c r="C27" s="47" t="s">
        <v>42</v>
      </c>
      <c r="D27" s="47"/>
      <c r="E27" s="47"/>
      <c r="F27" s="47"/>
      <c r="G27" s="48">
        <v>11</v>
      </c>
      <c r="H27" s="48">
        <v>12</v>
      </c>
      <c r="I27" s="48">
        <f t="shared" si="4"/>
        <v>23</v>
      </c>
      <c r="J27" s="48">
        <v>15</v>
      </c>
      <c r="K27" s="48">
        <v>14</v>
      </c>
      <c r="L27" s="48">
        <f t="shared" si="0"/>
        <v>29</v>
      </c>
      <c r="M27" s="48"/>
      <c r="N27" s="48"/>
      <c r="O27" s="48">
        <f t="shared" si="1"/>
        <v>0</v>
      </c>
      <c r="P27" s="48">
        <f t="shared" ref="P27:Q30" si="7">G27+J27+M27</f>
        <v>26</v>
      </c>
      <c r="Q27" s="48">
        <f t="shared" si="7"/>
        <v>26</v>
      </c>
      <c r="R27" s="48">
        <f t="shared" si="3"/>
        <v>52</v>
      </c>
      <c r="S27" s="78" t="s">
        <v>477</v>
      </c>
      <c r="T27" s="101">
        <v>44676</v>
      </c>
      <c r="U27" s="101" t="s">
        <v>551</v>
      </c>
    </row>
    <row r="28" spans="1:21" s="90" customFormat="1" ht="45" x14ac:dyDescent="0.25">
      <c r="A28" s="102">
        <v>15</v>
      </c>
      <c r="B28" s="47" t="s">
        <v>327</v>
      </c>
      <c r="C28" s="47" t="s">
        <v>42</v>
      </c>
      <c r="D28" s="47"/>
      <c r="E28" s="47"/>
      <c r="F28" s="47"/>
      <c r="G28" s="48">
        <v>12</v>
      </c>
      <c r="H28" s="48">
        <v>14</v>
      </c>
      <c r="I28" s="48">
        <f t="shared" si="4"/>
        <v>26</v>
      </c>
      <c r="J28" s="48">
        <v>19</v>
      </c>
      <c r="K28" s="48">
        <v>14</v>
      </c>
      <c r="L28" s="48">
        <f t="shared" si="0"/>
        <v>33</v>
      </c>
      <c r="M28" s="48"/>
      <c r="N28" s="48"/>
      <c r="O28" s="48">
        <f t="shared" si="1"/>
        <v>0</v>
      </c>
      <c r="P28" s="48">
        <f t="shared" si="7"/>
        <v>31</v>
      </c>
      <c r="Q28" s="48">
        <f t="shared" si="7"/>
        <v>28</v>
      </c>
      <c r="R28" s="48">
        <f t="shared" si="3"/>
        <v>59</v>
      </c>
      <c r="S28" s="78" t="s">
        <v>485</v>
      </c>
      <c r="T28" s="101">
        <v>44677</v>
      </c>
      <c r="U28" s="101" t="s">
        <v>552</v>
      </c>
    </row>
    <row r="29" spans="1:21" s="90" customFormat="1" ht="30" x14ac:dyDescent="0.25">
      <c r="A29" s="102">
        <v>16</v>
      </c>
      <c r="B29" s="47" t="s">
        <v>301</v>
      </c>
      <c r="C29" s="47" t="s">
        <v>42</v>
      </c>
      <c r="D29" s="47"/>
      <c r="E29" s="47"/>
      <c r="F29" s="47"/>
      <c r="G29" s="48">
        <v>17</v>
      </c>
      <c r="H29" s="48">
        <v>21</v>
      </c>
      <c r="I29" s="48">
        <f t="shared" si="4"/>
        <v>38</v>
      </c>
      <c r="J29" s="48">
        <v>23</v>
      </c>
      <c r="K29" s="48">
        <v>20</v>
      </c>
      <c r="L29" s="48">
        <f t="shared" si="0"/>
        <v>43</v>
      </c>
      <c r="M29" s="48"/>
      <c r="N29" s="48"/>
      <c r="O29" s="48">
        <f t="shared" si="1"/>
        <v>0</v>
      </c>
      <c r="P29" s="48">
        <f t="shared" si="7"/>
        <v>40</v>
      </c>
      <c r="Q29" s="48">
        <f t="shared" si="7"/>
        <v>41</v>
      </c>
      <c r="R29" s="48">
        <f t="shared" si="3"/>
        <v>81</v>
      </c>
      <c r="S29" s="78" t="s">
        <v>481</v>
      </c>
      <c r="T29" s="101">
        <v>44678</v>
      </c>
      <c r="U29" s="101" t="s">
        <v>553</v>
      </c>
    </row>
    <row r="30" spans="1:21" s="90" customFormat="1" ht="30" x14ac:dyDescent="0.25">
      <c r="A30" s="102">
        <v>17</v>
      </c>
      <c r="B30" s="47" t="s">
        <v>413</v>
      </c>
      <c r="C30" s="47" t="s">
        <v>42</v>
      </c>
      <c r="D30" s="47"/>
      <c r="E30" s="47"/>
      <c r="F30" s="47"/>
      <c r="G30" s="48">
        <v>12</v>
      </c>
      <c r="H30" s="48">
        <v>14</v>
      </c>
      <c r="I30" s="48">
        <f t="shared" si="4"/>
        <v>26</v>
      </c>
      <c r="J30" s="48">
        <v>15</v>
      </c>
      <c r="K30" s="48">
        <v>17</v>
      </c>
      <c r="L30" s="48">
        <f t="shared" si="0"/>
        <v>32</v>
      </c>
      <c r="M30" s="48"/>
      <c r="N30" s="48"/>
      <c r="O30" s="48">
        <f t="shared" si="1"/>
        <v>0</v>
      </c>
      <c r="P30" s="48">
        <f t="shared" si="7"/>
        <v>27</v>
      </c>
      <c r="Q30" s="48">
        <f t="shared" si="7"/>
        <v>31</v>
      </c>
      <c r="R30" s="48">
        <f t="shared" si="3"/>
        <v>58</v>
      </c>
      <c r="S30" s="47" t="s">
        <v>453</v>
      </c>
      <c r="T30" s="101">
        <v>44679</v>
      </c>
      <c r="U30" s="101" t="s">
        <v>547</v>
      </c>
    </row>
    <row r="31" spans="1:21" s="90" customFormat="1" ht="30" x14ac:dyDescent="0.25">
      <c r="A31" s="102">
        <v>18</v>
      </c>
      <c r="B31" s="47" t="s">
        <v>328</v>
      </c>
      <c r="C31" s="47" t="s">
        <v>42</v>
      </c>
      <c r="D31" s="47"/>
      <c r="E31" s="47"/>
      <c r="F31" s="47"/>
      <c r="G31" s="48">
        <v>10</v>
      </c>
      <c r="H31" s="48">
        <v>12</v>
      </c>
      <c r="I31" s="48">
        <f t="shared" si="4"/>
        <v>22</v>
      </c>
      <c r="J31" s="48">
        <v>14</v>
      </c>
      <c r="K31" s="48">
        <v>11.96</v>
      </c>
      <c r="L31" s="48">
        <f t="shared" si="0"/>
        <v>25.96</v>
      </c>
      <c r="M31" s="48"/>
      <c r="N31" s="48"/>
      <c r="O31" s="48">
        <f t="shared" si="1"/>
        <v>0</v>
      </c>
      <c r="P31" s="48">
        <f>G31+J31+M31</f>
        <v>24</v>
      </c>
      <c r="Q31" s="48">
        <f>H31+K31+N31</f>
        <v>23.96</v>
      </c>
      <c r="R31" s="48">
        <f t="shared" si="3"/>
        <v>47.96</v>
      </c>
      <c r="S31" s="78" t="s">
        <v>205</v>
      </c>
      <c r="T31" s="101">
        <v>44683</v>
      </c>
      <c r="U31" s="101" t="s">
        <v>551</v>
      </c>
    </row>
    <row r="32" spans="1:21" s="90" customFormat="1" ht="15" x14ac:dyDescent="0.25">
      <c r="A32" s="102">
        <v>19</v>
      </c>
      <c r="B32" s="47" t="s">
        <v>191</v>
      </c>
      <c r="C32" s="47" t="s">
        <v>42</v>
      </c>
      <c r="D32" s="47"/>
      <c r="E32" s="47"/>
      <c r="F32" s="47"/>
      <c r="G32" s="48">
        <v>11</v>
      </c>
      <c r="H32" s="48">
        <v>14</v>
      </c>
      <c r="I32" s="48">
        <f t="shared" si="4"/>
        <v>25</v>
      </c>
      <c r="J32" s="48">
        <v>15</v>
      </c>
      <c r="K32" s="48">
        <v>15</v>
      </c>
      <c r="L32" s="48">
        <f t="shared" si="0"/>
        <v>30</v>
      </c>
      <c r="M32" s="48"/>
      <c r="N32" s="48"/>
      <c r="O32" s="48">
        <f t="shared" si="1"/>
        <v>0</v>
      </c>
      <c r="P32" s="48">
        <f t="shared" ref="P32:Q34" si="8">G32+J32+M32</f>
        <v>26</v>
      </c>
      <c r="Q32" s="48">
        <f t="shared" si="8"/>
        <v>29</v>
      </c>
      <c r="R32" s="48">
        <f t="shared" si="3"/>
        <v>55</v>
      </c>
      <c r="S32" s="78">
        <v>8280438683</v>
      </c>
      <c r="T32" s="101">
        <v>44685</v>
      </c>
      <c r="U32" s="101" t="s">
        <v>553</v>
      </c>
    </row>
    <row r="33" spans="1:21" s="90" customFormat="1" ht="60" x14ac:dyDescent="0.25">
      <c r="A33" s="102">
        <v>20</v>
      </c>
      <c r="B33" s="68" t="s">
        <v>460</v>
      </c>
      <c r="C33" s="47" t="s">
        <v>42</v>
      </c>
      <c r="D33" s="47"/>
      <c r="E33" s="47"/>
      <c r="F33" s="47"/>
      <c r="G33" s="48">
        <v>10</v>
      </c>
      <c r="H33" s="48">
        <v>15</v>
      </c>
      <c r="I33" s="48">
        <f t="shared" si="4"/>
        <v>25</v>
      </c>
      <c r="J33" s="48">
        <v>11</v>
      </c>
      <c r="K33" s="48">
        <v>16</v>
      </c>
      <c r="L33" s="48">
        <f t="shared" si="0"/>
        <v>27</v>
      </c>
      <c r="M33" s="48"/>
      <c r="N33" s="48"/>
      <c r="O33" s="48">
        <f t="shared" si="1"/>
        <v>0</v>
      </c>
      <c r="P33" s="48">
        <f t="shared" si="8"/>
        <v>21</v>
      </c>
      <c r="Q33" s="48">
        <f t="shared" si="8"/>
        <v>31</v>
      </c>
      <c r="R33" s="48">
        <f t="shared" si="3"/>
        <v>52</v>
      </c>
      <c r="S33" s="78" t="s">
        <v>479</v>
      </c>
      <c r="T33" s="101">
        <v>44686</v>
      </c>
      <c r="U33" s="101" t="s">
        <v>547</v>
      </c>
    </row>
    <row r="34" spans="1:21" s="90" customFormat="1" ht="30" x14ac:dyDescent="0.25">
      <c r="A34" s="102">
        <v>21</v>
      </c>
      <c r="B34" s="47" t="s">
        <v>304</v>
      </c>
      <c r="C34" s="47" t="s">
        <v>42</v>
      </c>
      <c r="D34" s="47"/>
      <c r="E34" s="47"/>
      <c r="F34" s="47"/>
      <c r="G34" s="48">
        <v>13</v>
      </c>
      <c r="H34" s="48">
        <v>17</v>
      </c>
      <c r="I34" s="48">
        <f t="shared" si="4"/>
        <v>30</v>
      </c>
      <c r="J34" s="48">
        <v>16</v>
      </c>
      <c r="K34" s="48">
        <v>19</v>
      </c>
      <c r="L34" s="48">
        <f t="shared" si="0"/>
        <v>35</v>
      </c>
      <c r="M34" s="48"/>
      <c r="N34" s="48"/>
      <c r="O34" s="48">
        <f t="shared" si="1"/>
        <v>0</v>
      </c>
      <c r="P34" s="48">
        <f t="shared" si="8"/>
        <v>29</v>
      </c>
      <c r="Q34" s="48">
        <f t="shared" si="8"/>
        <v>36</v>
      </c>
      <c r="R34" s="48">
        <f t="shared" si="3"/>
        <v>65</v>
      </c>
      <c r="S34" s="47" t="s">
        <v>478</v>
      </c>
      <c r="T34" s="101">
        <v>44687</v>
      </c>
      <c r="U34" s="101" t="s">
        <v>548</v>
      </c>
    </row>
    <row r="35" spans="1:21" s="90" customFormat="1" ht="30" x14ac:dyDescent="0.25">
      <c r="A35" s="102">
        <v>22</v>
      </c>
      <c r="B35" s="47" t="s">
        <v>410</v>
      </c>
      <c r="C35" s="47" t="s">
        <v>42</v>
      </c>
      <c r="D35" s="47"/>
      <c r="E35" s="47"/>
      <c r="F35" s="47"/>
      <c r="G35" s="48">
        <v>18</v>
      </c>
      <c r="H35" s="48">
        <v>20</v>
      </c>
      <c r="I35" s="48">
        <f t="shared" si="4"/>
        <v>38</v>
      </c>
      <c r="J35" s="48">
        <v>17</v>
      </c>
      <c r="K35" s="48">
        <v>15</v>
      </c>
      <c r="L35" s="48">
        <f t="shared" si="0"/>
        <v>32</v>
      </c>
      <c r="M35" s="48"/>
      <c r="N35" s="48"/>
      <c r="O35" s="48">
        <f t="shared" si="1"/>
        <v>0</v>
      </c>
      <c r="P35" s="48">
        <f t="shared" ref="P35:Q38" si="9">G35+J35+M35</f>
        <v>35</v>
      </c>
      <c r="Q35" s="48">
        <f t="shared" si="9"/>
        <v>35</v>
      </c>
      <c r="R35" s="48">
        <f t="shared" si="3"/>
        <v>70</v>
      </c>
      <c r="S35" s="78" t="s">
        <v>483</v>
      </c>
      <c r="T35" s="101">
        <v>44690</v>
      </c>
      <c r="U35" s="101" t="s">
        <v>551</v>
      </c>
    </row>
    <row r="36" spans="1:21" s="90" customFormat="1" ht="15" x14ac:dyDescent="0.25">
      <c r="A36" s="102">
        <v>23</v>
      </c>
      <c r="B36" s="47" t="s">
        <v>197</v>
      </c>
      <c r="C36" s="47" t="s">
        <v>42</v>
      </c>
      <c r="D36" s="47"/>
      <c r="E36" s="47"/>
      <c r="F36" s="47"/>
      <c r="G36" s="48">
        <v>11</v>
      </c>
      <c r="H36" s="48">
        <v>15</v>
      </c>
      <c r="I36" s="48">
        <f t="shared" si="4"/>
        <v>26</v>
      </c>
      <c r="J36" s="48">
        <v>15</v>
      </c>
      <c r="K36" s="48">
        <v>17</v>
      </c>
      <c r="L36" s="48">
        <f t="shared" si="0"/>
        <v>32</v>
      </c>
      <c r="M36" s="48"/>
      <c r="N36" s="48"/>
      <c r="O36" s="48">
        <f t="shared" si="1"/>
        <v>0</v>
      </c>
      <c r="P36" s="48">
        <f t="shared" si="9"/>
        <v>26</v>
      </c>
      <c r="Q36" s="48">
        <f t="shared" si="9"/>
        <v>32</v>
      </c>
      <c r="R36" s="48">
        <f t="shared" si="3"/>
        <v>58</v>
      </c>
      <c r="S36" s="47">
        <v>8280438687</v>
      </c>
      <c r="T36" s="101">
        <v>44691</v>
      </c>
      <c r="U36" s="101" t="s">
        <v>552</v>
      </c>
    </row>
    <row r="37" spans="1:21" s="90" customFormat="1" ht="45" x14ac:dyDescent="0.25">
      <c r="A37" s="102">
        <v>24</v>
      </c>
      <c r="B37" s="47" t="s">
        <v>291</v>
      </c>
      <c r="C37" s="47" t="s">
        <v>42</v>
      </c>
      <c r="D37" s="47"/>
      <c r="E37" s="47"/>
      <c r="F37" s="47"/>
      <c r="G37" s="48">
        <v>14</v>
      </c>
      <c r="H37" s="48">
        <v>16</v>
      </c>
      <c r="I37" s="48">
        <f t="shared" si="4"/>
        <v>30</v>
      </c>
      <c r="J37" s="48">
        <v>20</v>
      </c>
      <c r="K37" s="48">
        <v>19</v>
      </c>
      <c r="L37" s="48">
        <f t="shared" si="0"/>
        <v>39</v>
      </c>
      <c r="M37" s="48"/>
      <c r="N37" s="48"/>
      <c r="O37" s="48">
        <f t="shared" si="1"/>
        <v>0</v>
      </c>
      <c r="P37" s="48">
        <f t="shared" si="9"/>
        <v>34</v>
      </c>
      <c r="Q37" s="48">
        <f t="shared" si="9"/>
        <v>35</v>
      </c>
      <c r="R37" s="48">
        <f t="shared" si="3"/>
        <v>69</v>
      </c>
      <c r="S37" s="78" t="s">
        <v>488</v>
      </c>
      <c r="T37" s="101">
        <v>44692</v>
      </c>
      <c r="U37" s="101" t="s">
        <v>553</v>
      </c>
    </row>
    <row r="38" spans="1:21" s="90" customFormat="1" ht="30" x14ac:dyDescent="0.25">
      <c r="A38" s="102">
        <v>25</v>
      </c>
      <c r="B38" s="47" t="s">
        <v>405</v>
      </c>
      <c r="C38" s="47" t="s">
        <v>42</v>
      </c>
      <c r="D38" s="47"/>
      <c r="E38" s="47"/>
      <c r="F38" s="47"/>
      <c r="G38" s="48">
        <v>15</v>
      </c>
      <c r="H38" s="48">
        <v>13</v>
      </c>
      <c r="I38" s="48">
        <f t="shared" si="4"/>
        <v>28</v>
      </c>
      <c r="J38" s="48">
        <v>20</v>
      </c>
      <c r="K38" s="48">
        <v>16</v>
      </c>
      <c r="L38" s="48">
        <f t="shared" si="0"/>
        <v>36</v>
      </c>
      <c r="M38" s="48"/>
      <c r="N38" s="48"/>
      <c r="O38" s="48">
        <f t="shared" si="1"/>
        <v>0</v>
      </c>
      <c r="P38" s="48">
        <f t="shared" si="9"/>
        <v>35</v>
      </c>
      <c r="Q38" s="48">
        <f t="shared" si="9"/>
        <v>29</v>
      </c>
      <c r="R38" s="48">
        <f t="shared" si="3"/>
        <v>64</v>
      </c>
      <c r="S38" s="78" t="s">
        <v>489</v>
      </c>
      <c r="T38" s="101">
        <v>44693</v>
      </c>
      <c r="U38" s="101" t="s">
        <v>547</v>
      </c>
    </row>
    <row r="39" spans="1:21" s="90" customFormat="1" ht="45" x14ac:dyDescent="0.25">
      <c r="A39" s="102">
        <v>27</v>
      </c>
      <c r="B39" s="47" t="s">
        <v>195</v>
      </c>
      <c r="C39" s="47" t="s">
        <v>42</v>
      </c>
      <c r="D39" s="47"/>
      <c r="E39" s="47"/>
      <c r="F39" s="47"/>
      <c r="G39" s="48">
        <v>17</v>
      </c>
      <c r="H39" s="48">
        <v>14</v>
      </c>
      <c r="I39" s="48">
        <f t="shared" si="4"/>
        <v>31</v>
      </c>
      <c r="J39" s="48">
        <v>22</v>
      </c>
      <c r="K39" s="48">
        <v>16</v>
      </c>
      <c r="L39" s="48">
        <f t="shared" si="0"/>
        <v>38</v>
      </c>
      <c r="M39" s="48"/>
      <c r="N39" s="48"/>
      <c r="O39" s="48">
        <f t="shared" si="1"/>
        <v>0</v>
      </c>
      <c r="P39" s="48">
        <f t="shared" ref="P39:Q43" si="10">G39+J39+M39</f>
        <v>39</v>
      </c>
      <c r="Q39" s="48">
        <f t="shared" si="10"/>
        <v>30</v>
      </c>
      <c r="R39" s="48">
        <f t="shared" si="3"/>
        <v>69</v>
      </c>
      <c r="S39" s="78" t="s">
        <v>490</v>
      </c>
      <c r="T39" s="101">
        <v>44697</v>
      </c>
      <c r="U39" s="101" t="s">
        <v>551</v>
      </c>
    </row>
    <row r="40" spans="1:21" s="90" customFormat="1" ht="15" x14ac:dyDescent="0.25">
      <c r="A40" s="102">
        <v>28</v>
      </c>
      <c r="B40" s="47" t="s">
        <v>414</v>
      </c>
      <c r="C40" s="47" t="s">
        <v>42</v>
      </c>
      <c r="D40" s="47"/>
      <c r="E40" s="47"/>
      <c r="F40" s="47"/>
      <c r="G40" s="48">
        <v>11</v>
      </c>
      <c r="H40" s="48">
        <v>15</v>
      </c>
      <c r="I40" s="48">
        <f t="shared" si="4"/>
        <v>26</v>
      </c>
      <c r="J40" s="48">
        <v>19</v>
      </c>
      <c r="K40" s="48">
        <v>17</v>
      </c>
      <c r="L40" s="48">
        <f t="shared" si="0"/>
        <v>36</v>
      </c>
      <c r="M40" s="48"/>
      <c r="N40" s="48"/>
      <c r="O40" s="48">
        <f t="shared" si="1"/>
        <v>0</v>
      </c>
      <c r="P40" s="48">
        <f t="shared" si="10"/>
        <v>30</v>
      </c>
      <c r="Q40" s="48">
        <f t="shared" si="10"/>
        <v>32</v>
      </c>
      <c r="R40" s="48">
        <f t="shared" si="3"/>
        <v>62</v>
      </c>
      <c r="S40" s="78">
        <v>8280438648</v>
      </c>
      <c r="T40" s="101">
        <v>44698</v>
      </c>
      <c r="U40" s="101" t="s">
        <v>552</v>
      </c>
    </row>
    <row r="41" spans="1:21" s="90" customFormat="1" ht="30" x14ac:dyDescent="0.25">
      <c r="A41" s="102">
        <v>29</v>
      </c>
      <c r="B41" s="47" t="s">
        <v>290</v>
      </c>
      <c r="C41" s="47" t="s">
        <v>42</v>
      </c>
      <c r="D41" s="47"/>
      <c r="E41" s="47"/>
      <c r="F41" s="47"/>
      <c r="G41" s="48">
        <v>18</v>
      </c>
      <c r="H41" s="48">
        <v>14</v>
      </c>
      <c r="I41" s="48">
        <f t="shared" si="4"/>
        <v>32</v>
      </c>
      <c r="J41" s="48">
        <v>25</v>
      </c>
      <c r="K41" s="48">
        <v>15</v>
      </c>
      <c r="L41" s="48">
        <f t="shared" si="0"/>
        <v>40</v>
      </c>
      <c r="M41" s="48"/>
      <c r="N41" s="48"/>
      <c r="O41" s="48">
        <f t="shared" si="1"/>
        <v>0</v>
      </c>
      <c r="P41" s="48">
        <f t="shared" si="10"/>
        <v>43</v>
      </c>
      <c r="Q41" s="48">
        <f t="shared" si="10"/>
        <v>29</v>
      </c>
      <c r="R41" s="48">
        <f t="shared" si="3"/>
        <v>72</v>
      </c>
      <c r="S41" s="78" t="s">
        <v>491</v>
      </c>
      <c r="T41" s="101">
        <v>44699</v>
      </c>
      <c r="U41" s="101" t="s">
        <v>553</v>
      </c>
    </row>
    <row r="42" spans="1:21" s="90" customFormat="1" ht="30" x14ac:dyDescent="0.25">
      <c r="A42" s="102">
        <v>30</v>
      </c>
      <c r="B42" s="47" t="s">
        <v>185</v>
      </c>
      <c r="C42" s="47" t="s">
        <v>42</v>
      </c>
      <c r="D42" s="47"/>
      <c r="E42" s="47"/>
      <c r="F42" s="47"/>
      <c r="G42" s="48">
        <v>14</v>
      </c>
      <c r="H42" s="48">
        <v>16</v>
      </c>
      <c r="I42" s="48">
        <f t="shared" si="4"/>
        <v>30</v>
      </c>
      <c r="J42" s="48">
        <v>19</v>
      </c>
      <c r="K42" s="48">
        <v>18</v>
      </c>
      <c r="L42" s="48">
        <f t="shared" si="0"/>
        <v>37</v>
      </c>
      <c r="M42" s="48"/>
      <c r="N42" s="48"/>
      <c r="O42" s="48">
        <f t="shared" si="1"/>
        <v>0</v>
      </c>
      <c r="P42" s="48">
        <f t="shared" si="10"/>
        <v>33</v>
      </c>
      <c r="Q42" s="48">
        <f t="shared" si="10"/>
        <v>34</v>
      </c>
      <c r="R42" s="48">
        <f t="shared" si="3"/>
        <v>67</v>
      </c>
      <c r="S42" s="78" t="s">
        <v>492</v>
      </c>
      <c r="T42" s="101">
        <v>44700</v>
      </c>
      <c r="U42" s="101" t="s">
        <v>547</v>
      </c>
    </row>
    <row r="43" spans="1:21" s="90" customFormat="1" ht="45" x14ac:dyDescent="0.25">
      <c r="A43" s="102">
        <v>31</v>
      </c>
      <c r="B43" s="47" t="s">
        <v>536</v>
      </c>
      <c r="C43" s="47" t="s">
        <v>42</v>
      </c>
      <c r="D43" s="47"/>
      <c r="E43" s="47"/>
      <c r="F43" s="47"/>
      <c r="G43" s="48">
        <v>18</v>
      </c>
      <c r="H43" s="48">
        <v>14</v>
      </c>
      <c r="I43" s="48">
        <f t="shared" si="4"/>
        <v>32</v>
      </c>
      <c r="J43" s="48">
        <v>21</v>
      </c>
      <c r="K43" s="48">
        <v>15</v>
      </c>
      <c r="L43" s="48">
        <f t="shared" si="0"/>
        <v>36</v>
      </c>
      <c r="M43" s="48"/>
      <c r="N43" s="48"/>
      <c r="O43" s="48">
        <f t="shared" si="1"/>
        <v>0</v>
      </c>
      <c r="P43" s="48">
        <f t="shared" si="10"/>
        <v>39</v>
      </c>
      <c r="Q43" s="48">
        <f t="shared" si="10"/>
        <v>29</v>
      </c>
      <c r="R43" s="48">
        <f t="shared" si="3"/>
        <v>68</v>
      </c>
      <c r="S43" s="78" t="s">
        <v>473</v>
      </c>
      <c r="T43" s="101">
        <v>44701</v>
      </c>
      <c r="U43" s="101" t="s">
        <v>548</v>
      </c>
    </row>
    <row r="44" spans="1:21" s="90" customFormat="1" ht="45" x14ac:dyDescent="0.25">
      <c r="A44" s="102">
        <v>32</v>
      </c>
      <c r="B44" s="47" t="s">
        <v>531</v>
      </c>
      <c r="C44" s="47" t="s">
        <v>42</v>
      </c>
      <c r="D44" s="47"/>
      <c r="E44" s="47"/>
      <c r="F44" s="47"/>
      <c r="G44" s="48">
        <v>13</v>
      </c>
      <c r="H44" s="48">
        <v>16</v>
      </c>
      <c r="I44" s="48">
        <f t="shared" si="4"/>
        <v>29</v>
      </c>
      <c r="J44" s="48">
        <v>19</v>
      </c>
      <c r="K44" s="48">
        <v>17</v>
      </c>
      <c r="L44" s="48">
        <f t="shared" si="0"/>
        <v>36</v>
      </c>
      <c r="M44" s="48"/>
      <c r="N44" s="48"/>
      <c r="O44" s="48">
        <f t="shared" si="1"/>
        <v>0</v>
      </c>
      <c r="P44" s="48">
        <f t="shared" ref="P44:Q48" si="11">G44+J44+M44</f>
        <v>32</v>
      </c>
      <c r="Q44" s="48">
        <f t="shared" si="11"/>
        <v>33</v>
      </c>
      <c r="R44" s="48">
        <f t="shared" si="3"/>
        <v>65</v>
      </c>
      <c r="S44" s="78" t="s">
        <v>495</v>
      </c>
      <c r="T44" s="101">
        <v>44704</v>
      </c>
      <c r="U44" s="101" t="s">
        <v>551</v>
      </c>
    </row>
    <row r="45" spans="1:21" s="90" customFormat="1" ht="30" x14ac:dyDescent="0.25">
      <c r="A45" s="102">
        <v>33</v>
      </c>
      <c r="B45" s="47" t="s">
        <v>264</v>
      </c>
      <c r="C45" s="47" t="s">
        <v>42</v>
      </c>
      <c r="D45" s="47"/>
      <c r="E45" s="47"/>
      <c r="F45" s="47"/>
      <c r="G45" s="48">
        <v>13</v>
      </c>
      <c r="H45" s="48">
        <v>9</v>
      </c>
      <c r="I45" s="48">
        <f t="shared" si="4"/>
        <v>22</v>
      </c>
      <c r="J45" s="48">
        <v>19</v>
      </c>
      <c r="K45" s="48">
        <v>10</v>
      </c>
      <c r="L45" s="48">
        <f t="shared" si="0"/>
        <v>29</v>
      </c>
      <c r="M45" s="48"/>
      <c r="N45" s="48"/>
      <c r="O45" s="48">
        <f t="shared" ref="O45:O76" si="12">M45+N45</f>
        <v>0</v>
      </c>
      <c r="P45" s="48">
        <f t="shared" si="11"/>
        <v>32</v>
      </c>
      <c r="Q45" s="48">
        <f t="shared" si="11"/>
        <v>19</v>
      </c>
      <c r="R45" s="48">
        <f t="shared" ref="R45:R76" si="13">P45+Q45</f>
        <v>51</v>
      </c>
      <c r="S45" s="78" t="s">
        <v>457</v>
      </c>
      <c r="T45" s="101">
        <v>44705</v>
      </c>
      <c r="U45" s="101" t="s">
        <v>552</v>
      </c>
    </row>
    <row r="46" spans="1:21" s="90" customFormat="1" ht="45" x14ac:dyDescent="0.25">
      <c r="A46" s="102">
        <v>34</v>
      </c>
      <c r="B46" s="47" t="s">
        <v>263</v>
      </c>
      <c r="C46" s="47" t="s">
        <v>42</v>
      </c>
      <c r="D46" s="47"/>
      <c r="E46" s="47"/>
      <c r="F46" s="47"/>
      <c r="G46" s="48">
        <v>14</v>
      </c>
      <c r="H46" s="48">
        <v>12</v>
      </c>
      <c r="I46" s="48">
        <f t="shared" si="4"/>
        <v>26</v>
      </c>
      <c r="J46" s="48">
        <v>16</v>
      </c>
      <c r="K46" s="48">
        <v>11</v>
      </c>
      <c r="L46" s="48">
        <f t="shared" si="0"/>
        <v>27</v>
      </c>
      <c r="M46" s="48"/>
      <c r="N46" s="48"/>
      <c r="O46" s="48">
        <f t="shared" si="12"/>
        <v>0</v>
      </c>
      <c r="P46" s="48">
        <f t="shared" si="11"/>
        <v>30</v>
      </c>
      <c r="Q46" s="48">
        <f t="shared" si="11"/>
        <v>23</v>
      </c>
      <c r="R46" s="48">
        <f t="shared" si="13"/>
        <v>53</v>
      </c>
      <c r="S46" s="78" t="s">
        <v>493</v>
      </c>
      <c r="T46" s="101">
        <v>44706</v>
      </c>
      <c r="U46" s="101" t="s">
        <v>553</v>
      </c>
    </row>
    <row r="47" spans="1:21" s="90" customFormat="1" ht="30" x14ac:dyDescent="0.25">
      <c r="A47" s="102">
        <v>35</v>
      </c>
      <c r="B47" s="47" t="s">
        <v>294</v>
      </c>
      <c r="C47" s="47" t="s">
        <v>42</v>
      </c>
      <c r="D47" s="47"/>
      <c r="E47" s="47"/>
      <c r="F47" s="47"/>
      <c r="G47" s="48">
        <v>17</v>
      </c>
      <c r="H47" s="48">
        <v>21</v>
      </c>
      <c r="I47" s="48">
        <f t="shared" si="4"/>
        <v>38</v>
      </c>
      <c r="J47" s="48">
        <v>21</v>
      </c>
      <c r="K47" s="48">
        <v>19</v>
      </c>
      <c r="L47" s="48">
        <f t="shared" si="0"/>
        <v>40</v>
      </c>
      <c r="M47" s="48"/>
      <c r="N47" s="48"/>
      <c r="O47" s="48">
        <f t="shared" si="12"/>
        <v>0</v>
      </c>
      <c r="P47" s="48">
        <f t="shared" si="11"/>
        <v>38</v>
      </c>
      <c r="Q47" s="48">
        <f t="shared" si="11"/>
        <v>40</v>
      </c>
      <c r="R47" s="48">
        <f t="shared" si="13"/>
        <v>78</v>
      </c>
      <c r="S47" s="78" t="s">
        <v>351</v>
      </c>
      <c r="T47" s="101">
        <v>44707</v>
      </c>
      <c r="U47" s="101" t="s">
        <v>547</v>
      </c>
    </row>
    <row r="48" spans="1:21" s="90" customFormat="1" ht="45" x14ac:dyDescent="0.25">
      <c r="A48" s="102">
        <v>36</v>
      </c>
      <c r="B48" s="47" t="s">
        <v>178</v>
      </c>
      <c r="C48" s="47" t="s">
        <v>42</v>
      </c>
      <c r="D48" s="47"/>
      <c r="E48" s="47"/>
      <c r="F48" s="47"/>
      <c r="G48" s="48">
        <v>10</v>
      </c>
      <c r="H48" s="48">
        <v>13</v>
      </c>
      <c r="I48" s="48">
        <f t="shared" ref="I48:I79" si="14">G48+H48</f>
        <v>23</v>
      </c>
      <c r="J48" s="48">
        <v>12</v>
      </c>
      <c r="K48" s="48">
        <v>15</v>
      </c>
      <c r="L48" s="48">
        <f t="shared" si="0"/>
        <v>27</v>
      </c>
      <c r="M48" s="48"/>
      <c r="N48" s="48"/>
      <c r="O48" s="48">
        <f t="shared" si="12"/>
        <v>0</v>
      </c>
      <c r="P48" s="48">
        <f t="shared" si="11"/>
        <v>22</v>
      </c>
      <c r="Q48" s="48">
        <f t="shared" si="11"/>
        <v>28</v>
      </c>
      <c r="R48" s="48">
        <f t="shared" si="13"/>
        <v>50</v>
      </c>
      <c r="S48" s="78" t="s">
        <v>496</v>
      </c>
      <c r="T48" s="101">
        <v>44708</v>
      </c>
      <c r="U48" s="101" t="s">
        <v>548</v>
      </c>
    </row>
    <row r="49" spans="1:21" s="90" customFormat="1" ht="45" x14ac:dyDescent="0.25">
      <c r="A49" s="102">
        <v>37</v>
      </c>
      <c r="B49" s="47" t="s">
        <v>181</v>
      </c>
      <c r="C49" s="47" t="s">
        <v>42</v>
      </c>
      <c r="D49" s="47"/>
      <c r="E49" s="47"/>
      <c r="F49" s="47"/>
      <c r="G49" s="48">
        <v>17</v>
      </c>
      <c r="H49" s="48">
        <v>14</v>
      </c>
      <c r="I49" s="48">
        <f t="shared" si="14"/>
        <v>31</v>
      </c>
      <c r="J49" s="48">
        <v>22</v>
      </c>
      <c r="K49" s="48">
        <v>17</v>
      </c>
      <c r="L49" s="48">
        <f t="shared" si="0"/>
        <v>39</v>
      </c>
      <c r="M49" s="48"/>
      <c r="N49" s="48"/>
      <c r="O49" s="48">
        <f t="shared" si="12"/>
        <v>0</v>
      </c>
      <c r="P49" s="48">
        <f t="shared" ref="P49:Q51" si="15">G49+J49+M49</f>
        <v>39</v>
      </c>
      <c r="Q49" s="48">
        <f t="shared" si="15"/>
        <v>31</v>
      </c>
      <c r="R49" s="48">
        <f t="shared" si="13"/>
        <v>70</v>
      </c>
      <c r="S49" s="78" t="s">
        <v>500</v>
      </c>
      <c r="T49" s="101">
        <v>44713</v>
      </c>
      <c r="U49" s="101" t="s">
        <v>553</v>
      </c>
    </row>
    <row r="50" spans="1:21" s="90" customFormat="1" ht="45" x14ac:dyDescent="0.25">
      <c r="A50" s="102">
        <v>38</v>
      </c>
      <c r="B50" s="47" t="s">
        <v>198</v>
      </c>
      <c r="C50" s="47" t="s">
        <v>42</v>
      </c>
      <c r="D50" s="47"/>
      <c r="E50" s="47"/>
      <c r="F50" s="47"/>
      <c r="G50" s="48">
        <v>12</v>
      </c>
      <c r="H50" s="48">
        <v>10</v>
      </c>
      <c r="I50" s="48">
        <f t="shared" si="14"/>
        <v>22</v>
      </c>
      <c r="J50" s="48">
        <v>15</v>
      </c>
      <c r="K50" s="48">
        <v>13</v>
      </c>
      <c r="L50" s="48">
        <f t="shared" si="0"/>
        <v>28</v>
      </c>
      <c r="M50" s="48"/>
      <c r="N50" s="48"/>
      <c r="O50" s="48">
        <f t="shared" si="12"/>
        <v>0</v>
      </c>
      <c r="P50" s="48">
        <f t="shared" si="15"/>
        <v>27</v>
      </c>
      <c r="Q50" s="48">
        <f t="shared" si="15"/>
        <v>23</v>
      </c>
      <c r="R50" s="48">
        <f t="shared" si="13"/>
        <v>50</v>
      </c>
      <c r="S50" s="78" t="s">
        <v>501</v>
      </c>
      <c r="T50" s="101">
        <v>44714</v>
      </c>
      <c r="U50" s="101" t="s">
        <v>547</v>
      </c>
    </row>
    <row r="51" spans="1:21" s="90" customFormat="1" ht="30" x14ac:dyDescent="0.25">
      <c r="A51" s="102">
        <v>39</v>
      </c>
      <c r="B51" s="47" t="s">
        <v>534</v>
      </c>
      <c r="C51" s="47" t="s">
        <v>42</v>
      </c>
      <c r="D51" s="47"/>
      <c r="E51" s="47"/>
      <c r="F51" s="47"/>
      <c r="G51" s="48">
        <v>11</v>
      </c>
      <c r="H51" s="48">
        <v>14</v>
      </c>
      <c r="I51" s="48">
        <f t="shared" si="14"/>
        <v>25</v>
      </c>
      <c r="J51" s="48">
        <v>17</v>
      </c>
      <c r="K51" s="48">
        <v>13</v>
      </c>
      <c r="L51" s="48">
        <f t="shared" si="0"/>
        <v>30</v>
      </c>
      <c r="M51" s="48"/>
      <c r="N51" s="48"/>
      <c r="O51" s="48">
        <f t="shared" si="12"/>
        <v>0</v>
      </c>
      <c r="P51" s="48">
        <f t="shared" si="15"/>
        <v>28</v>
      </c>
      <c r="Q51" s="48">
        <f t="shared" si="15"/>
        <v>27</v>
      </c>
      <c r="R51" s="48">
        <f t="shared" si="13"/>
        <v>55</v>
      </c>
      <c r="S51" s="78" t="s">
        <v>502</v>
      </c>
      <c r="T51" s="101">
        <v>44715</v>
      </c>
      <c r="U51" s="101" t="s">
        <v>548</v>
      </c>
    </row>
    <row r="52" spans="1:21" s="90" customFormat="1" ht="30" x14ac:dyDescent="0.25">
      <c r="A52" s="102">
        <v>40</v>
      </c>
      <c r="B52" s="47" t="s">
        <v>262</v>
      </c>
      <c r="C52" s="47" t="s">
        <v>42</v>
      </c>
      <c r="D52" s="47"/>
      <c r="E52" s="47"/>
      <c r="F52" s="47"/>
      <c r="G52" s="48">
        <v>11</v>
      </c>
      <c r="H52" s="48">
        <v>14</v>
      </c>
      <c r="I52" s="48">
        <f t="shared" si="14"/>
        <v>25</v>
      </c>
      <c r="J52" s="48">
        <v>17</v>
      </c>
      <c r="K52" s="48">
        <v>14</v>
      </c>
      <c r="L52" s="48">
        <f t="shared" si="0"/>
        <v>31</v>
      </c>
      <c r="M52" s="48"/>
      <c r="N52" s="48"/>
      <c r="O52" s="48">
        <f t="shared" si="12"/>
        <v>0</v>
      </c>
      <c r="P52" s="48">
        <f t="shared" ref="P52:Q56" si="16">G52+J52+M52</f>
        <v>28</v>
      </c>
      <c r="Q52" s="48">
        <f t="shared" si="16"/>
        <v>28</v>
      </c>
      <c r="R52" s="48">
        <f t="shared" si="13"/>
        <v>56</v>
      </c>
      <c r="S52" s="78" t="s">
        <v>487</v>
      </c>
      <c r="T52" s="101">
        <v>44718</v>
      </c>
      <c r="U52" s="101" t="s">
        <v>551</v>
      </c>
    </row>
    <row r="53" spans="1:21" s="90" customFormat="1" ht="30" x14ac:dyDescent="0.25">
      <c r="A53" s="102">
        <v>41</v>
      </c>
      <c r="B53" s="47" t="s">
        <v>425</v>
      </c>
      <c r="C53" s="47" t="s">
        <v>42</v>
      </c>
      <c r="D53" s="47"/>
      <c r="E53" s="47"/>
      <c r="F53" s="47"/>
      <c r="G53" s="48">
        <v>13</v>
      </c>
      <c r="H53" s="48">
        <v>16</v>
      </c>
      <c r="I53" s="48">
        <f t="shared" si="14"/>
        <v>29</v>
      </c>
      <c r="J53" s="48">
        <v>18</v>
      </c>
      <c r="K53" s="48">
        <v>14</v>
      </c>
      <c r="L53" s="48">
        <f t="shared" si="0"/>
        <v>32</v>
      </c>
      <c r="M53" s="48"/>
      <c r="N53" s="48"/>
      <c r="O53" s="48">
        <f t="shared" si="12"/>
        <v>0</v>
      </c>
      <c r="P53" s="48">
        <f t="shared" si="16"/>
        <v>31</v>
      </c>
      <c r="Q53" s="48">
        <f t="shared" si="16"/>
        <v>30</v>
      </c>
      <c r="R53" s="48">
        <f t="shared" si="13"/>
        <v>61</v>
      </c>
      <c r="S53" s="78" t="s">
        <v>494</v>
      </c>
      <c r="T53" s="101">
        <v>44719</v>
      </c>
      <c r="U53" s="101" t="s">
        <v>552</v>
      </c>
    </row>
    <row r="54" spans="1:21" s="90" customFormat="1" ht="45" x14ac:dyDescent="0.25">
      <c r="A54" s="102">
        <v>42</v>
      </c>
      <c r="B54" s="47" t="s">
        <v>288</v>
      </c>
      <c r="C54" s="47" t="s">
        <v>42</v>
      </c>
      <c r="D54" s="47"/>
      <c r="E54" s="47"/>
      <c r="F54" s="47"/>
      <c r="G54" s="48">
        <v>12</v>
      </c>
      <c r="H54" s="48">
        <v>14</v>
      </c>
      <c r="I54" s="48">
        <f t="shared" si="14"/>
        <v>26</v>
      </c>
      <c r="J54" s="48">
        <v>16</v>
      </c>
      <c r="K54" s="48">
        <v>16</v>
      </c>
      <c r="L54" s="48">
        <f t="shared" si="0"/>
        <v>32</v>
      </c>
      <c r="M54" s="48"/>
      <c r="N54" s="48"/>
      <c r="O54" s="48">
        <f t="shared" si="12"/>
        <v>0</v>
      </c>
      <c r="P54" s="48">
        <f t="shared" si="16"/>
        <v>28</v>
      </c>
      <c r="Q54" s="48">
        <f t="shared" si="16"/>
        <v>30</v>
      </c>
      <c r="R54" s="48">
        <f t="shared" si="13"/>
        <v>58</v>
      </c>
      <c r="S54" s="78" t="s">
        <v>499</v>
      </c>
      <c r="T54" s="101">
        <v>44720</v>
      </c>
      <c r="U54" s="101" t="s">
        <v>553</v>
      </c>
    </row>
    <row r="55" spans="1:21" s="90" customFormat="1" ht="45" x14ac:dyDescent="0.25">
      <c r="A55" s="102">
        <v>43</v>
      </c>
      <c r="B55" s="47" t="s">
        <v>283</v>
      </c>
      <c r="C55" s="47" t="s">
        <v>42</v>
      </c>
      <c r="D55" s="47"/>
      <c r="E55" s="47"/>
      <c r="F55" s="47"/>
      <c r="G55" s="48">
        <v>14</v>
      </c>
      <c r="H55" s="48">
        <v>11</v>
      </c>
      <c r="I55" s="48">
        <f t="shared" si="14"/>
        <v>25</v>
      </c>
      <c r="J55" s="48">
        <v>17</v>
      </c>
      <c r="K55" s="48">
        <v>12</v>
      </c>
      <c r="L55" s="48">
        <f t="shared" si="0"/>
        <v>29</v>
      </c>
      <c r="M55" s="48"/>
      <c r="N55" s="48"/>
      <c r="O55" s="48">
        <f t="shared" si="12"/>
        <v>0</v>
      </c>
      <c r="P55" s="48">
        <f t="shared" si="16"/>
        <v>31</v>
      </c>
      <c r="Q55" s="48">
        <f t="shared" si="16"/>
        <v>23</v>
      </c>
      <c r="R55" s="48">
        <f t="shared" si="13"/>
        <v>54</v>
      </c>
      <c r="S55" s="78" t="s">
        <v>504</v>
      </c>
      <c r="T55" s="101">
        <v>44721</v>
      </c>
      <c r="U55" s="101" t="s">
        <v>547</v>
      </c>
    </row>
    <row r="56" spans="1:21" s="90" customFormat="1" ht="30" x14ac:dyDescent="0.25">
      <c r="A56" s="102">
        <v>44</v>
      </c>
      <c r="B56" s="47" t="s">
        <v>184</v>
      </c>
      <c r="C56" s="47" t="s">
        <v>42</v>
      </c>
      <c r="D56" s="47"/>
      <c r="E56" s="47"/>
      <c r="F56" s="47"/>
      <c r="G56" s="48">
        <v>16</v>
      </c>
      <c r="H56" s="48">
        <v>14</v>
      </c>
      <c r="I56" s="48">
        <f t="shared" si="14"/>
        <v>30</v>
      </c>
      <c r="J56" s="48">
        <v>21</v>
      </c>
      <c r="K56" s="48">
        <v>16</v>
      </c>
      <c r="L56" s="48">
        <f t="shared" si="0"/>
        <v>37</v>
      </c>
      <c r="M56" s="48"/>
      <c r="N56" s="48"/>
      <c r="O56" s="48">
        <f t="shared" si="12"/>
        <v>0</v>
      </c>
      <c r="P56" s="48">
        <f t="shared" si="16"/>
        <v>37</v>
      </c>
      <c r="Q56" s="48">
        <f t="shared" si="16"/>
        <v>30</v>
      </c>
      <c r="R56" s="48">
        <f t="shared" si="13"/>
        <v>67</v>
      </c>
      <c r="S56" s="47" t="s">
        <v>458</v>
      </c>
      <c r="T56" s="101">
        <v>44722</v>
      </c>
      <c r="U56" s="101" t="s">
        <v>548</v>
      </c>
    </row>
    <row r="57" spans="1:21" s="90" customFormat="1" ht="45" x14ac:dyDescent="0.25">
      <c r="A57" s="102">
        <v>45</v>
      </c>
      <c r="B57" s="47" t="s">
        <v>322</v>
      </c>
      <c r="C57" s="47" t="s">
        <v>42</v>
      </c>
      <c r="D57" s="47"/>
      <c r="E57" s="47"/>
      <c r="F57" s="47"/>
      <c r="G57" s="48">
        <v>13</v>
      </c>
      <c r="H57" s="48">
        <v>17</v>
      </c>
      <c r="I57" s="48">
        <f t="shared" si="14"/>
        <v>30</v>
      </c>
      <c r="J57" s="48">
        <v>19</v>
      </c>
      <c r="K57" s="48">
        <v>20</v>
      </c>
      <c r="L57" s="48">
        <f t="shared" si="0"/>
        <v>39</v>
      </c>
      <c r="M57" s="48"/>
      <c r="N57" s="48"/>
      <c r="O57" s="48">
        <f t="shared" si="12"/>
        <v>0</v>
      </c>
      <c r="P57" s="48">
        <f t="shared" ref="P57:Q59" si="17">G57+J57+M57</f>
        <v>32</v>
      </c>
      <c r="Q57" s="48">
        <f t="shared" si="17"/>
        <v>37</v>
      </c>
      <c r="R57" s="48">
        <f t="shared" si="13"/>
        <v>69</v>
      </c>
      <c r="S57" s="78" t="s">
        <v>503</v>
      </c>
      <c r="T57" s="101">
        <v>44725</v>
      </c>
      <c r="U57" s="101" t="s">
        <v>551</v>
      </c>
    </row>
    <row r="58" spans="1:21" s="90" customFormat="1" ht="15" x14ac:dyDescent="0.25">
      <c r="A58" s="102">
        <v>46</v>
      </c>
      <c r="B58" s="96" t="s">
        <v>538</v>
      </c>
      <c r="C58" s="96" t="s">
        <v>539</v>
      </c>
      <c r="D58" s="96"/>
      <c r="E58" s="96"/>
      <c r="F58" s="96"/>
      <c r="G58" s="96">
        <v>10</v>
      </c>
      <c r="H58" s="96">
        <v>13</v>
      </c>
      <c r="I58" s="48">
        <f t="shared" si="14"/>
        <v>23</v>
      </c>
      <c r="J58" s="96">
        <v>12</v>
      </c>
      <c r="K58" s="96">
        <v>15</v>
      </c>
      <c r="L58" s="48">
        <f t="shared" si="0"/>
        <v>27</v>
      </c>
      <c r="M58" s="96"/>
      <c r="N58" s="96"/>
      <c r="O58" s="48">
        <f t="shared" si="12"/>
        <v>0</v>
      </c>
      <c r="P58" s="48">
        <f t="shared" si="17"/>
        <v>22</v>
      </c>
      <c r="Q58" s="48">
        <f t="shared" si="17"/>
        <v>28</v>
      </c>
      <c r="R58" s="48">
        <f t="shared" si="13"/>
        <v>50</v>
      </c>
      <c r="S58" s="96"/>
      <c r="T58" s="101">
        <v>44728</v>
      </c>
      <c r="U58" s="101" t="s">
        <v>547</v>
      </c>
    </row>
    <row r="59" spans="1:21" s="90" customFormat="1" ht="45" x14ac:dyDescent="0.25">
      <c r="A59" s="102">
        <v>47</v>
      </c>
      <c r="B59" s="47" t="s">
        <v>199</v>
      </c>
      <c r="C59" s="47" t="s">
        <v>42</v>
      </c>
      <c r="D59" s="47"/>
      <c r="E59" s="47"/>
      <c r="F59" s="47"/>
      <c r="G59" s="48">
        <v>12</v>
      </c>
      <c r="H59" s="48">
        <v>14</v>
      </c>
      <c r="I59" s="48">
        <f t="shared" si="14"/>
        <v>26</v>
      </c>
      <c r="J59" s="48">
        <v>16</v>
      </c>
      <c r="K59" s="48">
        <v>15</v>
      </c>
      <c r="L59" s="48">
        <f t="shared" si="0"/>
        <v>31</v>
      </c>
      <c r="M59" s="48"/>
      <c r="N59" s="48"/>
      <c r="O59" s="48">
        <f t="shared" si="12"/>
        <v>0</v>
      </c>
      <c r="P59" s="48">
        <f t="shared" si="17"/>
        <v>28</v>
      </c>
      <c r="Q59" s="48">
        <f t="shared" si="17"/>
        <v>29</v>
      </c>
      <c r="R59" s="48">
        <f t="shared" si="13"/>
        <v>57</v>
      </c>
      <c r="S59" s="47" t="s">
        <v>471</v>
      </c>
      <c r="T59" s="101">
        <v>44729</v>
      </c>
      <c r="U59" s="101" t="s">
        <v>548</v>
      </c>
    </row>
    <row r="60" spans="1:21" s="90" customFormat="1" ht="30" x14ac:dyDescent="0.25">
      <c r="A60" s="102">
        <v>48</v>
      </c>
      <c r="B60" s="47" t="s">
        <v>293</v>
      </c>
      <c r="C60" s="47" t="s">
        <v>280</v>
      </c>
      <c r="D60" s="47"/>
      <c r="E60" s="47"/>
      <c r="F60" s="47"/>
      <c r="G60" s="48">
        <v>11</v>
      </c>
      <c r="H60" s="48">
        <v>10</v>
      </c>
      <c r="I60" s="48">
        <f t="shared" si="14"/>
        <v>21</v>
      </c>
      <c r="J60" s="48">
        <v>15</v>
      </c>
      <c r="K60" s="48">
        <v>11</v>
      </c>
      <c r="L60" s="48">
        <f t="shared" si="0"/>
        <v>26</v>
      </c>
      <c r="M60" s="48">
        <v>11</v>
      </c>
      <c r="N60" s="48">
        <v>10</v>
      </c>
      <c r="O60" s="48">
        <f t="shared" si="12"/>
        <v>21</v>
      </c>
      <c r="P60" s="48">
        <f t="shared" ref="P60:Q62" si="18">G60+J60+M60</f>
        <v>37</v>
      </c>
      <c r="Q60" s="48">
        <f t="shared" si="18"/>
        <v>31</v>
      </c>
      <c r="R60" s="48">
        <f t="shared" si="13"/>
        <v>68</v>
      </c>
      <c r="S60" s="47">
        <v>9938195563</v>
      </c>
      <c r="T60" s="101">
        <v>44732</v>
      </c>
      <c r="U60" s="101" t="s">
        <v>551</v>
      </c>
    </row>
    <row r="61" spans="1:21" s="90" customFormat="1" ht="30" x14ac:dyDescent="0.25">
      <c r="A61" s="102">
        <v>49</v>
      </c>
      <c r="B61" s="47" t="s">
        <v>450</v>
      </c>
      <c r="C61" s="47" t="s">
        <v>280</v>
      </c>
      <c r="D61" s="47"/>
      <c r="E61" s="47"/>
      <c r="F61" s="47"/>
      <c r="G61" s="48">
        <v>13</v>
      </c>
      <c r="H61" s="48">
        <v>15</v>
      </c>
      <c r="I61" s="48">
        <f t="shared" si="14"/>
        <v>28</v>
      </c>
      <c r="J61" s="48">
        <v>16</v>
      </c>
      <c r="K61" s="48">
        <v>14</v>
      </c>
      <c r="L61" s="48">
        <v>26</v>
      </c>
      <c r="M61" s="48">
        <v>28</v>
      </c>
      <c r="N61" s="48">
        <v>25</v>
      </c>
      <c r="O61" s="48">
        <f t="shared" si="12"/>
        <v>53</v>
      </c>
      <c r="P61" s="48">
        <f t="shared" si="18"/>
        <v>57</v>
      </c>
      <c r="Q61" s="48">
        <f t="shared" si="18"/>
        <v>54</v>
      </c>
      <c r="R61" s="48">
        <f t="shared" si="13"/>
        <v>111</v>
      </c>
      <c r="S61" s="47">
        <v>8280438680</v>
      </c>
      <c r="T61" s="101">
        <v>44733</v>
      </c>
      <c r="U61" s="101" t="s">
        <v>552</v>
      </c>
    </row>
    <row r="62" spans="1:21" s="90" customFormat="1" ht="45" x14ac:dyDescent="0.25">
      <c r="A62" s="102">
        <v>50</v>
      </c>
      <c r="B62" s="47" t="s">
        <v>565</v>
      </c>
      <c r="C62" s="47" t="s">
        <v>280</v>
      </c>
      <c r="D62" s="47"/>
      <c r="E62" s="47"/>
      <c r="F62" s="47"/>
      <c r="G62" s="48">
        <v>12</v>
      </c>
      <c r="H62" s="48">
        <v>10</v>
      </c>
      <c r="I62" s="48">
        <f t="shared" si="14"/>
        <v>22</v>
      </c>
      <c r="J62" s="48">
        <v>15</v>
      </c>
      <c r="K62" s="48">
        <v>13</v>
      </c>
      <c r="L62" s="48">
        <f t="shared" ref="L62:L70" si="19">J62+K62</f>
        <v>28</v>
      </c>
      <c r="M62" s="48">
        <v>18</v>
      </c>
      <c r="N62" s="48">
        <v>21</v>
      </c>
      <c r="O62" s="48">
        <f t="shared" si="12"/>
        <v>39</v>
      </c>
      <c r="P62" s="48">
        <f t="shared" si="18"/>
        <v>45</v>
      </c>
      <c r="Q62" s="48">
        <f t="shared" si="18"/>
        <v>44</v>
      </c>
      <c r="R62" s="48">
        <f t="shared" si="13"/>
        <v>89</v>
      </c>
      <c r="S62" s="47" t="s">
        <v>230</v>
      </c>
      <c r="T62" s="101">
        <v>44734</v>
      </c>
      <c r="U62" s="101" t="s">
        <v>553</v>
      </c>
    </row>
    <row r="63" spans="1:21" s="90" customFormat="1" ht="30" x14ac:dyDescent="0.25">
      <c r="A63" s="102">
        <v>51</v>
      </c>
      <c r="B63" s="47" t="s">
        <v>447</v>
      </c>
      <c r="C63" s="47" t="s">
        <v>280</v>
      </c>
      <c r="D63" s="47"/>
      <c r="E63" s="47"/>
      <c r="F63" s="47"/>
      <c r="G63" s="48">
        <v>10</v>
      </c>
      <c r="H63" s="48">
        <v>9</v>
      </c>
      <c r="I63" s="48">
        <f t="shared" si="14"/>
        <v>19</v>
      </c>
      <c r="J63" s="48">
        <v>11</v>
      </c>
      <c r="K63" s="48">
        <v>8</v>
      </c>
      <c r="L63" s="48">
        <f t="shared" si="19"/>
        <v>19</v>
      </c>
      <c r="M63" s="48">
        <v>21</v>
      </c>
      <c r="N63" s="48">
        <v>15</v>
      </c>
      <c r="O63" s="48">
        <f t="shared" si="12"/>
        <v>36</v>
      </c>
      <c r="P63" s="48">
        <f t="shared" ref="P63:P73" si="20">G63+J63+M63</f>
        <v>42</v>
      </c>
      <c r="Q63" s="48">
        <f t="shared" ref="Q63:Q73" si="21">H63+K63+N63</f>
        <v>32</v>
      </c>
      <c r="R63" s="48">
        <f t="shared" si="13"/>
        <v>74</v>
      </c>
      <c r="S63" s="47" t="s">
        <v>260</v>
      </c>
      <c r="T63" s="101">
        <v>44739</v>
      </c>
      <c r="U63" s="101" t="s">
        <v>551</v>
      </c>
    </row>
    <row r="64" spans="1:21" s="90" customFormat="1" ht="30" x14ac:dyDescent="0.25">
      <c r="A64" s="102">
        <v>52</v>
      </c>
      <c r="B64" s="47" t="s">
        <v>338</v>
      </c>
      <c r="C64" s="47" t="s">
        <v>280</v>
      </c>
      <c r="D64" s="47"/>
      <c r="E64" s="47"/>
      <c r="F64" s="47"/>
      <c r="G64" s="48">
        <v>13</v>
      </c>
      <c r="H64" s="48">
        <v>11</v>
      </c>
      <c r="I64" s="48">
        <f t="shared" si="14"/>
        <v>24</v>
      </c>
      <c r="J64" s="48">
        <v>17</v>
      </c>
      <c r="K64" s="48">
        <v>11</v>
      </c>
      <c r="L64" s="48">
        <f t="shared" si="19"/>
        <v>28</v>
      </c>
      <c r="M64" s="48">
        <v>14</v>
      </c>
      <c r="N64" s="48">
        <v>16</v>
      </c>
      <c r="O64" s="48">
        <f t="shared" si="12"/>
        <v>30</v>
      </c>
      <c r="P64" s="48">
        <f t="shared" si="20"/>
        <v>44</v>
      </c>
      <c r="Q64" s="48">
        <f t="shared" si="21"/>
        <v>38</v>
      </c>
      <c r="R64" s="48">
        <f t="shared" si="13"/>
        <v>82</v>
      </c>
      <c r="S64" s="47" t="s">
        <v>241</v>
      </c>
      <c r="T64" s="101">
        <v>44747</v>
      </c>
      <c r="U64" s="101" t="s">
        <v>552</v>
      </c>
    </row>
    <row r="65" spans="1:23" s="90" customFormat="1" ht="30" x14ac:dyDescent="0.25">
      <c r="A65" s="102">
        <v>53</v>
      </c>
      <c r="B65" s="47" t="s">
        <v>281</v>
      </c>
      <c r="C65" s="47" t="s">
        <v>280</v>
      </c>
      <c r="D65" s="47"/>
      <c r="E65" s="47"/>
      <c r="F65" s="47"/>
      <c r="G65" s="48">
        <v>9</v>
      </c>
      <c r="H65" s="48">
        <v>7</v>
      </c>
      <c r="I65" s="48">
        <f t="shared" si="14"/>
        <v>16</v>
      </c>
      <c r="J65" s="48">
        <v>12</v>
      </c>
      <c r="K65" s="48">
        <v>9</v>
      </c>
      <c r="L65" s="48">
        <f t="shared" si="19"/>
        <v>21</v>
      </c>
      <c r="M65" s="48">
        <v>27</v>
      </c>
      <c r="N65" s="48">
        <v>24</v>
      </c>
      <c r="O65" s="48">
        <f t="shared" si="12"/>
        <v>51</v>
      </c>
      <c r="P65" s="48">
        <f t="shared" si="20"/>
        <v>48</v>
      </c>
      <c r="Q65" s="48">
        <f t="shared" si="21"/>
        <v>40</v>
      </c>
      <c r="R65" s="48">
        <f t="shared" si="13"/>
        <v>88</v>
      </c>
      <c r="S65" s="47" t="s">
        <v>349</v>
      </c>
      <c r="T65" s="101">
        <v>44760</v>
      </c>
      <c r="U65" s="101" t="s">
        <v>551</v>
      </c>
    </row>
    <row r="66" spans="1:23" s="90" customFormat="1" ht="45" x14ac:dyDescent="0.25">
      <c r="A66" s="102">
        <v>54</v>
      </c>
      <c r="B66" s="47" t="s">
        <v>382</v>
      </c>
      <c r="C66" s="47" t="s">
        <v>280</v>
      </c>
      <c r="D66" s="47"/>
      <c r="E66" s="47"/>
      <c r="F66" s="47"/>
      <c r="G66" s="48">
        <v>6</v>
      </c>
      <c r="H66" s="48">
        <v>7</v>
      </c>
      <c r="I66" s="48">
        <f t="shared" si="14"/>
        <v>13</v>
      </c>
      <c r="J66" s="48">
        <v>8</v>
      </c>
      <c r="K66" s="48">
        <v>7</v>
      </c>
      <c r="L66" s="48">
        <f t="shared" si="19"/>
        <v>15</v>
      </c>
      <c r="M66" s="48">
        <v>44</v>
      </c>
      <c r="N66" s="48">
        <v>47</v>
      </c>
      <c r="O66" s="48">
        <f t="shared" si="12"/>
        <v>91</v>
      </c>
      <c r="P66" s="48">
        <f t="shared" si="20"/>
        <v>58</v>
      </c>
      <c r="Q66" s="48">
        <f t="shared" si="21"/>
        <v>61</v>
      </c>
      <c r="R66" s="48">
        <f t="shared" si="13"/>
        <v>119</v>
      </c>
      <c r="S66" s="47" t="s">
        <v>229</v>
      </c>
      <c r="T66" s="101">
        <v>44764</v>
      </c>
      <c r="U66" s="101" t="s">
        <v>548</v>
      </c>
    </row>
    <row r="67" spans="1:23" s="90" customFormat="1" ht="30" x14ac:dyDescent="0.25">
      <c r="A67" s="102">
        <v>55</v>
      </c>
      <c r="B67" s="47" t="s">
        <v>310</v>
      </c>
      <c r="C67" s="47" t="s">
        <v>311</v>
      </c>
      <c r="D67" s="47"/>
      <c r="E67" s="47"/>
      <c r="F67" s="47"/>
      <c r="G67" s="48">
        <v>0</v>
      </c>
      <c r="H67" s="48">
        <v>0</v>
      </c>
      <c r="I67" s="48">
        <f t="shared" si="14"/>
        <v>0</v>
      </c>
      <c r="J67" s="48">
        <v>0</v>
      </c>
      <c r="K67" s="48">
        <v>0</v>
      </c>
      <c r="L67" s="48">
        <f t="shared" si="19"/>
        <v>0</v>
      </c>
      <c r="M67" s="48">
        <v>71</v>
      </c>
      <c r="N67" s="48">
        <v>56</v>
      </c>
      <c r="O67" s="48">
        <f t="shared" si="12"/>
        <v>127</v>
      </c>
      <c r="P67" s="48">
        <f t="shared" si="20"/>
        <v>71</v>
      </c>
      <c r="Q67" s="48">
        <f t="shared" si="21"/>
        <v>56</v>
      </c>
      <c r="R67" s="48">
        <f t="shared" si="13"/>
        <v>127</v>
      </c>
      <c r="S67" s="47"/>
      <c r="T67" s="101">
        <v>44770</v>
      </c>
      <c r="U67" s="101" t="s">
        <v>547</v>
      </c>
    </row>
    <row r="68" spans="1:23" s="90" customFormat="1" ht="30" x14ac:dyDescent="0.25">
      <c r="A68" s="102">
        <v>56</v>
      </c>
      <c r="B68" s="47" t="s">
        <v>234</v>
      </c>
      <c r="C68" s="47" t="s">
        <v>280</v>
      </c>
      <c r="D68" s="47"/>
      <c r="E68" s="47"/>
      <c r="F68" s="47"/>
      <c r="G68" s="48">
        <v>3</v>
      </c>
      <c r="H68" s="48">
        <v>5</v>
      </c>
      <c r="I68" s="48">
        <f t="shared" si="14"/>
        <v>8</v>
      </c>
      <c r="J68" s="48">
        <v>5</v>
      </c>
      <c r="K68" s="48">
        <v>6</v>
      </c>
      <c r="L68" s="48">
        <f t="shared" si="19"/>
        <v>11</v>
      </c>
      <c r="M68" s="48">
        <v>43</v>
      </c>
      <c r="N68" s="48">
        <v>31</v>
      </c>
      <c r="O68" s="48">
        <f t="shared" si="12"/>
        <v>74</v>
      </c>
      <c r="P68" s="48">
        <f t="shared" si="20"/>
        <v>51</v>
      </c>
      <c r="Q68" s="48">
        <f t="shared" si="21"/>
        <v>42</v>
      </c>
      <c r="R68" s="48">
        <f t="shared" si="13"/>
        <v>93</v>
      </c>
      <c r="S68" s="47" t="s">
        <v>235</v>
      </c>
      <c r="T68" s="101">
        <v>44776</v>
      </c>
      <c r="U68" s="101" t="s">
        <v>553</v>
      </c>
    </row>
    <row r="69" spans="1:23" s="90" customFormat="1" ht="30" x14ac:dyDescent="0.25">
      <c r="A69" s="102">
        <v>57</v>
      </c>
      <c r="B69" s="47" t="s">
        <v>449</v>
      </c>
      <c r="C69" s="47" t="s">
        <v>280</v>
      </c>
      <c r="D69" s="47"/>
      <c r="E69" s="47"/>
      <c r="F69" s="47"/>
      <c r="G69" s="48">
        <v>9</v>
      </c>
      <c r="H69" s="48">
        <v>12</v>
      </c>
      <c r="I69" s="48">
        <f t="shared" si="14"/>
        <v>21</v>
      </c>
      <c r="J69" s="48">
        <v>15</v>
      </c>
      <c r="K69" s="48">
        <v>17</v>
      </c>
      <c r="L69" s="48">
        <f t="shared" si="19"/>
        <v>32</v>
      </c>
      <c r="M69" s="48">
        <v>17</v>
      </c>
      <c r="N69" s="48">
        <v>13</v>
      </c>
      <c r="O69" s="48">
        <f t="shared" si="12"/>
        <v>30</v>
      </c>
      <c r="P69" s="48">
        <f t="shared" si="20"/>
        <v>41</v>
      </c>
      <c r="Q69" s="48">
        <f t="shared" si="21"/>
        <v>42</v>
      </c>
      <c r="R69" s="48">
        <f t="shared" si="13"/>
        <v>83</v>
      </c>
      <c r="S69" s="47">
        <v>9777727614</v>
      </c>
      <c r="T69" s="101">
        <v>44777</v>
      </c>
      <c r="U69" s="101" t="s">
        <v>547</v>
      </c>
    </row>
    <row r="70" spans="1:23" s="90" customFormat="1" ht="30" x14ac:dyDescent="0.25">
      <c r="A70" s="102">
        <v>58</v>
      </c>
      <c r="B70" s="47" t="s">
        <v>300</v>
      </c>
      <c r="C70" s="47" t="s">
        <v>280</v>
      </c>
      <c r="D70" s="47"/>
      <c r="E70" s="47"/>
      <c r="F70" s="47"/>
      <c r="G70" s="48">
        <v>7</v>
      </c>
      <c r="H70" s="48">
        <v>9</v>
      </c>
      <c r="I70" s="48">
        <f t="shared" si="14"/>
        <v>16</v>
      </c>
      <c r="J70" s="48">
        <v>10</v>
      </c>
      <c r="K70" s="48">
        <v>9</v>
      </c>
      <c r="L70" s="48">
        <f t="shared" si="19"/>
        <v>19</v>
      </c>
      <c r="M70" s="48">
        <v>15</v>
      </c>
      <c r="N70" s="48">
        <v>20</v>
      </c>
      <c r="O70" s="48">
        <f t="shared" si="12"/>
        <v>35</v>
      </c>
      <c r="P70" s="48">
        <f t="shared" si="20"/>
        <v>32</v>
      </c>
      <c r="Q70" s="48">
        <f t="shared" si="21"/>
        <v>38</v>
      </c>
      <c r="R70" s="48">
        <f t="shared" si="13"/>
        <v>70</v>
      </c>
      <c r="S70" s="47">
        <v>8280438668</v>
      </c>
      <c r="T70" s="101">
        <v>44783</v>
      </c>
      <c r="U70" s="101" t="s">
        <v>553</v>
      </c>
    </row>
    <row r="71" spans="1:23" s="90" customFormat="1" ht="30" x14ac:dyDescent="0.25">
      <c r="A71" s="102">
        <v>59</v>
      </c>
      <c r="B71" s="47" t="s">
        <v>519</v>
      </c>
      <c r="C71" s="47" t="s">
        <v>220</v>
      </c>
      <c r="D71" s="47"/>
      <c r="E71" s="47"/>
      <c r="F71" s="47"/>
      <c r="G71" s="48">
        <v>10</v>
      </c>
      <c r="H71" s="48">
        <v>12</v>
      </c>
      <c r="I71" s="48">
        <f t="shared" si="14"/>
        <v>22</v>
      </c>
      <c r="J71" s="48">
        <v>15</v>
      </c>
      <c r="K71" s="48">
        <v>12</v>
      </c>
      <c r="L71" s="48">
        <v>19</v>
      </c>
      <c r="M71" s="48">
        <v>15</v>
      </c>
      <c r="N71" s="48">
        <v>25</v>
      </c>
      <c r="O71" s="48">
        <f t="shared" si="12"/>
        <v>40</v>
      </c>
      <c r="P71" s="48">
        <f t="shared" si="20"/>
        <v>40</v>
      </c>
      <c r="Q71" s="48">
        <f t="shared" si="21"/>
        <v>49</v>
      </c>
      <c r="R71" s="48">
        <f t="shared" si="13"/>
        <v>89</v>
      </c>
      <c r="S71" s="47">
        <v>9556814331</v>
      </c>
      <c r="T71" s="101">
        <v>44792</v>
      </c>
      <c r="U71" s="101" t="s">
        <v>548</v>
      </c>
    </row>
    <row r="72" spans="1:23" s="90" customFormat="1" ht="30" x14ac:dyDescent="0.25">
      <c r="A72" s="102">
        <v>60</v>
      </c>
      <c r="B72" s="47" t="s">
        <v>517</v>
      </c>
      <c r="C72" s="47" t="s">
        <v>280</v>
      </c>
      <c r="D72" s="47"/>
      <c r="E72" s="47"/>
      <c r="F72" s="47"/>
      <c r="G72" s="48">
        <v>8</v>
      </c>
      <c r="H72" s="48">
        <v>5</v>
      </c>
      <c r="I72" s="48">
        <f t="shared" si="14"/>
        <v>13</v>
      </c>
      <c r="J72" s="48">
        <v>7</v>
      </c>
      <c r="K72" s="48">
        <v>9</v>
      </c>
      <c r="L72" s="48">
        <f t="shared" ref="L72:L99" si="22">J72+K72</f>
        <v>16</v>
      </c>
      <c r="M72" s="48">
        <v>27</v>
      </c>
      <c r="N72" s="48">
        <v>46</v>
      </c>
      <c r="O72" s="48">
        <f t="shared" si="12"/>
        <v>73</v>
      </c>
      <c r="P72" s="48">
        <f t="shared" si="20"/>
        <v>42</v>
      </c>
      <c r="Q72" s="48">
        <f t="shared" si="21"/>
        <v>60</v>
      </c>
      <c r="R72" s="48">
        <f t="shared" si="13"/>
        <v>102</v>
      </c>
      <c r="S72" s="47"/>
      <c r="T72" s="101">
        <v>44795</v>
      </c>
      <c r="U72" s="101" t="s">
        <v>551</v>
      </c>
    </row>
    <row r="73" spans="1:23" s="90" customFormat="1" ht="30" x14ac:dyDescent="0.25">
      <c r="A73" s="102">
        <v>61</v>
      </c>
      <c r="B73" s="47" t="s">
        <v>256</v>
      </c>
      <c r="C73" s="47" t="s">
        <v>280</v>
      </c>
      <c r="D73" s="47"/>
      <c r="E73" s="47"/>
      <c r="F73" s="47"/>
      <c r="G73" s="48">
        <v>6</v>
      </c>
      <c r="H73" s="48">
        <v>5</v>
      </c>
      <c r="I73" s="48">
        <f t="shared" si="14"/>
        <v>11</v>
      </c>
      <c r="J73" s="48">
        <v>8</v>
      </c>
      <c r="K73" s="48">
        <v>8</v>
      </c>
      <c r="L73" s="48">
        <f t="shared" si="22"/>
        <v>16</v>
      </c>
      <c r="M73" s="48">
        <v>9</v>
      </c>
      <c r="N73" s="48">
        <v>11</v>
      </c>
      <c r="O73" s="48">
        <f t="shared" si="12"/>
        <v>20</v>
      </c>
      <c r="P73" s="48">
        <f t="shared" si="20"/>
        <v>23</v>
      </c>
      <c r="Q73" s="48">
        <f t="shared" si="21"/>
        <v>24</v>
      </c>
      <c r="R73" s="48">
        <f t="shared" si="13"/>
        <v>47</v>
      </c>
      <c r="S73" s="47" t="s">
        <v>342</v>
      </c>
      <c r="T73" s="101">
        <v>44806</v>
      </c>
      <c r="U73" s="101" t="s">
        <v>548</v>
      </c>
      <c r="V73" s="91"/>
      <c r="W73" s="91"/>
    </row>
    <row r="74" spans="1:23" s="90" customFormat="1" ht="30" x14ac:dyDescent="0.25">
      <c r="A74" s="102">
        <v>62</v>
      </c>
      <c r="B74" s="47" t="s">
        <v>383</v>
      </c>
      <c r="C74" s="47" t="s">
        <v>280</v>
      </c>
      <c r="D74" s="47"/>
      <c r="E74" s="47"/>
      <c r="F74" s="47"/>
      <c r="G74" s="48">
        <v>13</v>
      </c>
      <c r="H74" s="48">
        <v>15</v>
      </c>
      <c r="I74" s="48">
        <f t="shared" si="14"/>
        <v>28</v>
      </c>
      <c r="J74" s="48">
        <v>17</v>
      </c>
      <c r="K74" s="48">
        <v>17</v>
      </c>
      <c r="L74" s="48">
        <f t="shared" si="22"/>
        <v>34</v>
      </c>
      <c r="M74" s="48">
        <v>21</v>
      </c>
      <c r="N74" s="48">
        <v>23</v>
      </c>
      <c r="O74" s="48">
        <f t="shared" si="12"/>
        <v>44</v>
      </c>
      <c r="P74" s="48">
        <f t="shared" ref="P74:Q77" si="23">G74+J74+M74</f>
        <v>51</v>
      </c>
      <c r="Q74" s="48">
        <f t="shared" si="23"/>
        <v>55</v>
      </c>
      <c r="R74" s="48">
        <f t="shared" si="13"/>
        <v>106</v>
      </c>
      <c r="S74" s="47">
        <v>9938899612</v>
      </c>
      <c r="T74" s="101">
        <v>44810</v>
      </c>
      <c r="U74" s="101" t="s">
        <v>552</v>
      </c>
      <c r="V74" s="91"/>
      <c r="W74" s="91"/>
    </row>
    <row r="75" spans="1:23" s="90" customFormat="1" ht="30" x14ac:dyDescent="0.25">
      <c r="A75" s="102">
        <v>63</v>
      </c>
      <c r="B75" s="47" t="s">
        <v>323</v>
      </c>
      <c r="C75" s="47" t="s">
        <v>42</v>
      </c>
      <c r="D75" s="47"/>
      <c r="E75" s="47"/>
      <c r="F75" s="47"/>
      <c r="G75" s="48">
        <v>18</v>
      </c>
      <c r="H75" s="48">
        <v>17</v>
      </c>
      <c r="I75" s="48">
        <f t="shared" si="14"/>
        <v>35</v>
      </c>
      <c r="J75" s="48">
        <v>21</v>
      </c>
      <c r="K75" s="48">
        <v>17</v>
      </c>
      <c r="L75" s="48">
        <f t="shared" si="22"/>
        <v>38</v>
      </c>
      <c r="M75" s="48"/>
      <c r="N75" s="48"/>
      <c r="O75" s="48">
        <f t="shared" si="12"/>
        <v>0</v>
      </c>
      <c r="P75" s="48">
        <f t="shared" si="23"/>
        <v>39</v>
      </c>
      <c r="Q75" s="48">
        <f t="shared" si="23"/>
        <v>34</v>
      </c>
      <c r="R75" s="48">
        <f t="shared" si="13"/>
        <v>73</v>
      </c>
      <c r="S75" s="78" t="s">
        <v>201</v>
      </c>
      <c r="T75" s="101">
        <v>44811</v>
      </c>
      <c r="U75" s="101" t="s">
        <v>553</v>
      </c>
      <c r="V75" s="91"/>
      <c r="W75" s="91"/>
    </row>
    <row r="76" spans="1:23" s="90" customFormat="1" ht="30" x14ac:dyDescent="0.25">
      <c r="A76" s="102">
        <v>64</v>
      </c>
      <c r="B76" s="47" t="s">
        <v>253</v>
      </c>
      <c r="C76" s="47" t="s">
        <v>280</v>
      </c>
      <c r="D76" s="47"/>
      <c r="E76" s="47"/>
      <c r="F76" s="47"/>
      <c r="G76" s="48">
        <v>11</v>
      </c>
      <c r="H76" s="48">
        <v>15</v>
      </c>
      <c r="I76" s="48">
        <f t="shared" si="14"/>
        <v>26</v>
      </c>
      <c r="J76" s="48">
        <v>16</v>
      </c>
      <c r="K76" s="48">
        <v>17</v>
      </c>
      <c r="L76" s="48">
        <f t="shared" si="22"/>
        <v>33</v>
      </c>
      <c r="M76" s="48">
        <v>18</v>
      </c>
      <c r="N76" s="48">
        <v>14</v>
      </c>
      <c r="O76" s="48">
        <f t="shared" si="12"/>
        <v>32</v>
      </c>
      <c r="P76" s="48">
        <f t="shared" si="23"/>
        <v>45</v>
      </c>
      <c r="Q76" s="48">
        <f t="shared" si="23"/>
        <v>46</v>
      </c>
      <c r="R76" s="48">
        <f t="shared" si="13"/>
        <v>91</v>
      </c>
      <c r="S76" s="47">
        <v>8895510325</v>
      </c>
      <c r="T76" s="101">
        <v>44812</v>
      </c>
      <c r="U76" s="101" t="s">
        <v>547</v>
      </c>
      <c r="V76" s="91"/>
      <c r="W76" s="91"/>
    </row>
    <row r="77" spans="1:23" s="90" customFormat="1" ht="30" x14ac:dyDescent="0.25">
      <c r="A77" s="102">
        <v>65</v>
      </c>
      <c r="B77" s="47" t="s">
        <v>302</v>
      </c>
      <c r="C77" s="47" t="s">
        <v>280</v>
      </c>
      <c r="D77" s="47"/>
      <c r="E77" s="47"/>
      <c r="F77" s="47"/>
      <c r="G77" s="48">
        <v>6</v>
      </c>
      <c r="H77" s="48">
        <v>4</v>
      </c>
      <c r="I77" s="48">
        <f t="shared" si="14"/>
        <v>10</v>
      </c>
      <c r="J77" s="48">
        <v>8</v>
      </c>
      <c r="K77" s="48">
        <v>8</v>
      </c>
      <c r="L77" s="48">
        <f t="shared" si="22"/>
        <v>16</v>
      </c>
      <c r="M77" s="48">
        <v>9</v>
      </c>
      <c r="N77" s="48">
        <v>6</v>
      </c>
      <c r="O77" s="48">
        <f t="shared" ref="O77:O108" si="24">M77+N77</f>
        <v>15</v>
      </c>
      <c r="P77" s="48">
        <f t="shared" si="23"/>
        <v>23</v>
      </c>
      <c r="Q77" s="48">
        <f t="shared" si="23"/>
        <v>18</v>
      </c>
      <c r="R77" s="48">
        <f t="shared" ref="R77:R108" si="25">P77+Q77</f>
        <v>41</v>
      </c>
      <c r="S77" s="78"/>
      <c r="T77" s="101">
        <v>44813</v>
      </c>
      <c r="U77" s="101" t="s">
        <v>548</v>
      </c>
      <c r="V77" s="91"/>
      <c r="W77" s="91"/>
    </row>
    <row r="78" spans="1:23" s="90" customFormat="1" ht="30" x14ac:dyDescent="0.25">
      <c r="A78" s="102">
        <v>66</v>
      </c>
      <c r="B78" s="47" t="s">
        <v>268</v>
      </c>
      <c r="C78" s="47" t="s">
        <v>280</v>
      </c>
      <c r="D78" s="47"/>
      <c r="E78" s="47"/>
      <c r="F78" s="47"/>
      <c r="G78" s="48">
        <v>13</v>
      </c>
      <c r="H78" s="48">
        <v>11</v>
      </c>
      <c r="I78" s="48">
        <f t="shared" si="14"/>
        <v>24</v>
      </c>
      <c r="J78" s="48">
        <v>18</v>
      </c>
      <c r="K78" s="48">
        <v>12</v>
      </c>
      <c r="L78" s="48">
        <f t="shared" si="22"/>
        <v>30</v>
      </c>
      <c r="M78" s="48">
        <v>22</v>
      </c>
      <c r="N78" s="48">
        <v>21</v>
      </c>
      <c r="O78" s="48">
        <f t="shared" si="24"/>
        <v>43</v>
      </c>
      <c r="P78" s="48">
        <f t="shared" ref="P78:Q80" si="26">G78+J78+M78</f>
        <v>53</v>
      </c>
      <c r="Q78" s="48">
        <f t="shared" si="26"/>
        <v>44</v>
      </c>
      <c r="R78" s="48">
        <f t="shared" si="25"/>
        <v>97</v>
      </c>
      <c r="S78" s="47">
        <v>9668192511</v>
      </c>
      <c r="T78" s="101">
        <v>44816</v>
      </c>
      <c r="U78" s="101" t="s">
        <v>551</v>
      </c>
      <c r="V78" s="91"/>
      <c r="W78" s="91"/>
    </row>
    <row r="79" spans="1:23" s="90" customFormat="1" ht="30" x14ac:dyDescent="0.25">
      <c r="A79" s="102">
        <v>67</v>
      </c>
      <c r="B79" s="47" t="s">
        <v>312</v>
      </c>
      <c r="C79" s="47" t="s">
        <v>280</v>
      </c>
      <c r="D79" s="47"/>
      <c r="E79" s="47"/>
      <c r="F79" s="47"/>
      <c r="G79" s="48">
        <v>12</v>
      </c>
      <c r="H79" s="48">
        <v>16</v>
      </c>
      <c r="I79" s="48">
        <f t="shared" si="14"/>
        <v>28</v>
      </c>
      <c r="J79" s="48">
        <v>16</v>
      </c>
      <c r="K79" s="48">
        <v>17</v>
      </c>
      <c r="L79" s="48">
        <f t="shared" si="22"/>
        <v>33</v>
      </c>
      <c r="M79" s="48">
        <v>26</v>
      </c>
      <c r="N79" s="48">
        <v>27</v>
      </c>
      <c r="O79" s="48">
        <f t="shared" si="24"/>
        <v>53</v>
      </c>
      <c r="P79" s="48">
        <f t="shared" si="26"/>
        <v>54</v>
      </c>
      <c r="Q79" s="48">
        <f t="shared" si="26"/>
        <v>60</v>
      </c>
      <c r="R79" s="48">
        <f t="shared" si="25"/>
        <v>114</v>
      </c>
      <c r="S79" s="47">
        <v>9937620316</v>
      </c>
      <c r="T79" s="101">
        <v>44817</v>
      </c>
      <c r="U79" s="101" t="s">
        <v>552</v>
      </c>
      <c r="V79" s="91"/>
      <c r="W79" s="91"/>
    </row>
    <row r="80" spans="1:23" s="90" customFormat="1" ht="30" x14ac:dyDescent="0.25">
      <c r="A80" s="102">
        <v>68</v>
      </c>
      <c r="B80" s="89" t="s">
        <v>303</v>
      </c>
      <c r="C80" s="47" t="s">
        <v>280</v>
      </c>
      <c r="D80" s="47"/>
      <c r="E80" s="47"/>
      <c r="F80" s="47"/>
      <c r="G80" s="48">
        <v>11</v>
      </c>
      <c r="H80" s="48">
        <v>13</v>
      </c>
      <c r="I80" s="48">
        <f>G80+H80</f>
        <v>24</v>
      </c>
      <c r="J80" s="48">
        <v>13</v>
      </c>
      <c r="K80" s="48">
        <v>13</v>
      </c>
      <c r="L80" s="48">
        <f t="shared" si="22"/>
        <v>26</v>
      </c>
      <c r="M80" s="48">
        <v>13</v>
      </c>
      <c r="N80" s="48">
        <v>19</v>
      </c>
      <c r="O80" s="48">
        <f t="shared" si="24"/>
        <v>32</v>
      </c>
      <c r="P80" s="48">
        <f t="shared" si="26"/>
        <v>37</v>
      </c>
      <c r="Q80" s="48">
        <f t="shared" si="26"/>
        <v>45</v>
      </c>
      <c r="R80" s="48">
        <f t="shared" si="25"/>
        <v>82</v>
      </c>
      <c r="S80" s="47" t="s">
        <v>203</v>
      </c>
      <c r="T80" s="101">
        <v>44818</v>
      </c>
      <c r="U80" s="101" t="s">
        <v>553</v>
      </c>
      <c r="V80" s="91"/>
      <c r="W80" s="91"/>
    </row>
    <row r="81" spans="1:23" s="90" customFormat="1" ht="30" x14ac:dyDescent="0.25">
      <c r="A81" s="102">
        <v>69</v>
      </c>
      <c r="B81" s="47" t="s">
        <v>515</v>
      </c>
      <c r="C81" s="47" t="s">
        <v>280</v>
      </c>
      <c r="D81" s="47"/>
      <c r="E81" s="47"/>
      <c r="F81" s="47"/>
      <c r="G81" s="48">
        <v>9</v>
      </c>
      <c r="H81" s="48">
        <v>11</v>
      </c>
      <c r="I81" s="48">
        <f>G81+H81</f>
        <v>20</v>
      </c>
      <c r="J81" s="48">
        <v>7</v>
      </c>
      <c r="K81" s="48">
        <v>10</v>
      </c>
      <c r="L81" s="48">
        <f t="shared" si="22"/>
        <v>17</v>
      </c>
      <c r="M81" s="48">
        <v>26</v>
      </c>
      <c r="N81" s="48">
        <v>21</v>
      </c>
      <c r="O81" s="48">
        <f t="shared" si="24"/>
        <v>47</v>
      </c>
      <c r="P81" s="48">
        <f>G81+J81+M81</f>
        <v>42</v>
      </c>
      <c r="Q81" s="48">
        <f>H81+K81+N81</f>
        <v>42</v>
      </c>
      <c r="R81" s="48">
        <f t="shared" si="25"/>
        <v>84</v>
      </c>
      <c r="S81" s="47">
        <v>9437690645</v>
      </c>
      <c r="T81" s="101">
        <v>44820</v>
      </c>
      <c r="U81" s="101" t="s">
        <v>548</v>
      </c>
      <c r="V81" s="91"/>
      <c r="W81" s="91"/>
    </row>
    <row r="82" spans="1:23" s="90" customFormat="1" ht="45" x14ac:dyDescent="0.25">
      <c r="A82" s="102">
        <v>70</v>
      </c>
      <c r="B82" s="47" t="s">
        <v>231</v>
      </c>
      <c r="C82" s="47" t="s">
        <v>280</v>
      </c>
      <c r="D82" s="47"/>
      <c r="E82" s="47"/>
      <c r="F82" s="47"/>
      <c r="G82" s="48">
        <v>14</v>
      </c>
      <c r="H82" s="48">
        <v>15</v>
      </c>
      <c r="I82" s="48">
        <f>G82+H82</f>
        <v>29</v>
      </c>
      <c r="J82" s="48">
        <v>20</v>
      </c>
      <c r="K82" s="48">
        <v>14</v>
      </c>
      <c r="L82" s="48">
        <f t="shared" si="22"/>
        <v>34</v>
      </c>
      <c r="M82" s="48">
        <v>17</v>
      </c>
      <c r="N82" s="48">
        <v>24</v>
      </c>
      <c r="O82" s="48">
        <f t="shared" si="24"/>
        <v>41</v>
      </c>
      <c r="P82" s="48">
        <f t="shared" ref="P82:Q86" si="27">G82+J82+M82</f>
        <v>51</v>
      </c>
      <c r="Q82" s="48">
        <f t="shared" si="27"/>
        <v>53</v>
      </c>
      <c r="R82" s="48">
        <f t="shared" si="25"/>
        <v>104</v>
      </c>
      <c r="S82" s="47" t="s">
        <v>232</v>
      </c>
      <c r="T82" s="101">
        <v>44823</v>
      </c>
      <c r="U82" s="101" t="s">
        <v>551</v>
      </c>
      <c r="V82" s="91"/>
      <c r="W82" s="91"/>
    </row>
    <row r="83" spans="1:23" s="90" customFormat="1" ht="30" x14ac:dyDescent="0.25">
      <c r="A83" s="102">
        <v>71</v>
      </c>
      <c r="B83" s="47" t="s">
        <v>464</v>
      </c>
      <c r="C83" s="47" t="s">
        <v>42</v>
      </c>
      <c r="D83" s="47"/>
      <c r="E83" s="47"/>
      <c r="F83" s="47"/>
      <c r="G83" s="48">
        <v>11</v>
      </c>
      <c r="H83" s="48">
        <v>13</v>
      </c>
      <c r="I83" s="48">
        <v>15</v>
      </c>
      <c r="J83" s="48">
        <v>13</v>
      </c>
      <c r="K83" s="48">
        <v>17</v>
      </c>
      <c r="L83" s="48">
        <f t="shared" si="22"/>
        <v>30</v>
      </c>
      <c r="M83" s="48"/>
      <c r="N83" s="48"/>
      <c r="O83" s="48">
        <f t="shared" si="24"/>
        <v>0</v>
      </c>
      <c r="P83" s="48">
        <f t="shared" si="27"/>
        <v>24</v>
      </c>
      <c r="Q83" s="48">
        <f t="shared" si="27"/>
        <v>30</v>
      </c>
      <c r="R83" s="48">
        <f t="shared" si="25"/>
        <v>54</v>
      </c>
      <c r="S83" s="78" t="s">
        <v>201</v>
      </c>
      <c r="T83" s="101">
        <v>44824</v>
      </c>
      <c r="U83" s="101" t="s">
        <v>552</v>
      </c>
      <c r="V83" s="91"/>
      <c r="W83" s="91"/>
    </row>
    <row r="84" spans="1:23" s="90" customFormat="1" ht="30" x14ac:dyDescent="0.25">
      <c r="A84" s="102">
        <v>72</v>
      </c>
      <c r="B84" s="68" t="s">
        <v>289</v>
      </c>
      <c r="C84" s="47" t="s">
        <v>280</v>
      </c>
      <c r="D84" s="47"/>
      <c r="E84" s="47"/>
      <c r="F84" s="47"/>
      <c r="G84" s="48">
        <v>6</v>
      </c>
      <c r="H84" s="48">
        <v>5</v>
      </c>
      <c r="I84" s="48">
        <f t="shared" ref="I84:I115" si="28">G84+H84</f>
        <v>11</v>
      </c>
      <c r="J84" s="48">
        <v>8</v>
      </c>
      <c r="K84" s="48">
        <v>6</v>
      </c>
      <c r="L84" s="48">
        <f t="shared" si="22"/>
        <v>14</v>
      </c>
      <c r="M84" s="48">
        <v>23</v>
      </c>
      <c r="N84" s="48">
        <v>26</v>
      </c>
      <c r="O84" s="48">
        <f t="shared" si="24"/>
        <v>49</v>
      </c>
      <c r="P84" s="48">
        <f t="shared" si="27"/>
        <v>37</v>
      </c>
      <c r="Q84" s="48">
        <f t="shared" si="27"/>
        <v>37</v>
      </c>
      <c r="R84" s="48">
        <f t="shared" si="25"/>
        <v>74</v>
      </c>
      <c r="S84" s="47" t="s">
        <v>342</v>
      </c>
      <c r="T84" s="101">
        <v>44825</v>
      </c>
      <c r="U84" s="101" t="s">
        <v>553</v>
      </c>
      <c r="V84" s="91"/>
      <c r="W84" s="91"/>
    </row>
    <row r="85" spans="1:23" s="90" customFormat="1" ht="60" x14ac:dyDescent="0.25">
      <c r="A85" s="102">
        <v>73</v>
      </c>
      <c r="B85" s="68" t="s">
        <v>460</v>
      </c>
      <c r="C85" s="47" t="s">
        <v>42</v>
      </c>
      <c r="D85" s="47"/>
      <c r="E85" s="47"/>
      <c r="F85" s="47"/>
      <c r="G85" s="48">
        <v>10</v>
      </c>
      <c r="H85" s="48">
        <v>15</v>
      </c>
      <c r="I85" s="48">
        <f t="shared" si="28"/>
        <v>25</v>
      </c>
      <c r="J85" s="48">
        <v>11</v>
      </c>
      <c r="K85" s="48">
        <v>16</v>
      </c>
      <c r="L85" s="48">
        <f t="shared" si="22"/>
        <v>27</v>
      </c>
      <c r="M85" s="48"/>
      <c r="N85" s="48"/>
      <c r="O85" s="48">
        <f t="shared" si="24"/>
        <v>0</v>
      </c>
      <c r="P85" s="48">
        <f t="shared" si="27"/>
        <v>21</v>
      </c>
      <c r="Q85" s="48">
        <f t="shared" si="27"/>
        <v>31</v>
      </c>
      <c r="R85" s="48">
        <f t="shared" si="25"/>
        <v>52</v>
      </c>
      <c r="S85" s="78" t="s">
        <v>479</v>
      </c>
      <c r="T85" s="101">
        <v>44826</v>
      </c>
      <c r="U85" s="101" t="s">
        <v>547</v>
      </c>
      <c r="V85" s="91"/>
      <c r="W85" s="91"/>
    </row>
    <row r="86" spans="1:23" s="90" customFormat="1" ht="30" x14ac:dyDescent="0.25">
      <c r="A86" s="102">
        <v>74</v>
      </c>
      <c r="B86" s="47" t="s">
        <v>333</v>
      </c>
      <c r="C86" s="47" t="s">
        <v>280</v>
      </c>
      <c r="D86" s="47"/>
      <c r="E86" s="47"/>
      <c r="F86" s="47"/>
      <c r="G86" s="48">
        <v>6</v>
      </c>
      <c r="H86" s="48">
        <v>3</v>
      </c>
      <c r="I86" s="48">
        <f t="shared" si="28"/>
        <v>9</v>
      </c>
      <c r="J86" s="48">
        <v>9</v>
      </c>
      <c r="K86" s="48">
        <v>4</v>
      </c>
      <c r="L86" s="48">
        <f t="shared" si="22"/>
        <v>13</v>
      </c>
      <c r="M86" s="48">
        <v>42</v>
      </c>
      <c r="N86" s="48">
        <v>32</v>
      </c>
      <c r="O86" s="48">
        <f t="shared" si="24"/>
        <v>74</v>
      </c>
      <c r="P86" s="48">
        <f t="shared" si="27"/>
        <v>57</v>
      </c>
      <c r="Q86" s="48">
        <f t="shared" si="27"/>
        <v>39</v>
      </c>
      <c r="R86" s="48">
        <f t="shared" si="25"/>
        <v>96</v>
      </c>
      <c r="S86" s="47" t="s">
        <v>245</v>
      </c>
      <c r="T86" s="101">
        <v>44827</v>
      </c>
      <c r="U86" s="101" t="s">
        <v>548</v>
      </c>
      <c r="V86" s="91"/>
      <c r="W86" s="91"/>
    </row>
    <row r="87" spans="1:23" s="90" customFormat="1" ht="45" x14ac:dyDescent="0.25">
      <c r="A87" s="102">
        <v>75</v>
      </c>
      <c r="B87" s="47" t="s">
        <v>291</v>
      </c>
      <c r="C87" s="47" t="s">
        <v>42</v>
      </c>
      <c r="D87" s="47"/>
      <c r="E87" s="47"/>
      <c r="F87" s="47"/>
      <c r="G87" s="48">
        <v>14</v>
      </c>
      <c r="H87" s="48">
        <v>16</v>
      </c>
      <c r="I87" s="48">
        <f t="shared" si="28"/>
        <v>30</v>
      </c>
      <c r="J87" s="48">
        <v>20</v>
      </c>
      <c r="K87" s="48">
        <v>19</v>
      </c>
      <c r="L87" s="48">
        <f t="shared" si="22"/>
        <v>39</v>
      </c>
      <c r="M87" s="48"/>
      <c r="N87" s="48"/>
      <c r="O87" s="48">
        <f t="shared" si="24"/>
        <v>0</v>
      </c>
      <c r="P87" s="48">
        <f t="shared" ref="P87:Q90" si="29">G87+J87+M87</f>
        <v>34</v>
      </c>
      <c r="Q87" s="48">
        <f t="shared" si="29"/>
        <v>35</v>
      </c>
      <c r="R87" s="48">
        <f t="shared" si="25"/>
        <v>69</v>
      </c>
      <c r="S87" s="78" t="s">
        <v>488</v>
      </c>
      <c r="T87" s="101">
        <v>44830</v>
      </c>
      <c r="U87" s="101" t="s">
        <v>551</v>
      </c>
      <c r="V87" s="91"/>
      <c r="W87" s="91"/>
    </row>
    <row r="88" spans="1:23" s="90" customFormat="1" ht="15" x14ac:dyDescent="0.25">
      <c r="A88" s="102">
        <v>76</v>
      </c>
      <c r="B88" s="47" t="s">
        <v>197</v>
      </c>
      <c r="C88" s="47" t="s">
        <v>42</v>
      </c>
      <c r="D88" s="47"/>
      <c r="E88" s="47"/>
      <c r="F88" s="47"/>
      <c r="G88" s="48">
        <v>11</v>
      </c>
      <c r="H88" s="48">
        <v>15</v>
      </c>
      <c r="I88" s="48">
        <f t="shared" si="28"/>
        <v>26</v>
      </c>
      <c r="J88" s="48">
        <v>15</v>
      </c>
      <c r="K88" s="48">
        <v>17</v>
      </c>
      <c r="L88" s="48">
        <f t="shared" si="22"/>
        <v>32</v>
      </c>
      <c r="M88" s="48"/>
      <c r="N88" s="48"/>
      <c r="O88" s="48">
        <f t="shared" si="24"/>
        <v>0</v>
      </c>
      <c r="P88" s="48">
        <f t="shared" si="29"/>
        <v>26</v>
      </c>
      <c r="Q88" s="48">
        <f t="shared" si="29"/>
        <v>32</v>
      </c>
      <c r="R88" s="48">
        <f t="shared" si="25"/>
        <v>58</v>
      </c>
      <c r="S88" s="47">
        <v>8280438687</v>
      </c>
      <c r="T88" s="101">
        <v>44831</v>
      </c>
      <c r="U88" s="101" t="s">
        <v>552</v>
      </c>
      <c r="V88" s="91"/>
      <c r="W88" s="91"/>
    </row>
    <row r="89" spans="1:23" s="90" customFormat="1" ht="30" x14ac:dyDescent="0.25">
      <c r="A89" s="102">
        <v>77</v>
      </c>
      <c r="B89" s="47" t="s">
        <v>262</v>
      </c>
      <c r="C89" s="47" t="s">
        <v>42</v>
      </c>
      <c r="D89" s="47"/>
      <c r="E89" s="47"/>
      <c r="F89" s="47"/>
      <c r="G89" s="48">
        <v>11</v>
      </c>
      <c r="H89" s="48">
        <v>14</v>
      </c>
      <c r="I89" s="48">
        <f t="shared" si="28"/>
        <v>25</v>
      </c>
      <c r="J89" s="48">
        <v>17</v>
      </c>
      <c r="K89" s="48">
        <v>14</v>
      </c>
      <c r="L89" s="48">
        <f t="shared" si="22"/>
        <v>31</v>
      </c>
      <c r="M89" s="48"/>
      <c r="N89" s="48"/>
      <c r="O89" s="48">
        <f t="shared" si="24"/>
        <v>0</v>
      </c>
      <c r="P89" s="48">
        <f t="shared" si="29"/>
        <v>28</v>
      </c>
      <c r="Q89" s="48">
        <f t="shared" si="29"/>
        <v>28</v>
      </c>
      <c r="R89" s="48">
        <f t="shared" si="25"/>
        <v>56</v>
      </c>
      <c r="S89" s="78" t="s">
        <v>487</v>
      </c>
      <c r="T89" s="101">
        <v>44832</v>
      </c>
      <c r="U89" s="101" t="s">
        <v>553</v>
      </c>
      <c r="V89" s="91"/>
      <c r="W89" s="91"/>
    </row>
    <row r="90" spans="1:23" s="90" customFormat="1" ht="15" x14ac:dyDescent="0.25">
      <c r="A90" s="102">
        <v>78</v>
      </c>
      <c r="B90" s="47" t="s">
        <v>532</v>
      </c>
      <c r="C90" s="47" t="s">
        <v>42</v>
      </c>
      <c r="D90" s="47"/>
      <c r="E90" s="47"/>
      <c r="F90" s="47"/>
      <c r="G90" s="48">
        <v>14</v>
      </c>
      <c r="H90" s="48">
        <v>17</v>
      </c>
      <c r="I90" s="48">
        <f t="shared" si="28"/>
        <v>31</v>
      </c>
      <c r="J90" s="48">
        <v>20</v>
      </c>
      <c r="K90" s="48">
        <v>16</v>
      </c>
      <c r="L90" s="48">
        <f t="shared" si="22"/>
        <v>36</v>
      </c>
      <c r="M90" s="48"/>
      <c r="N90" s="48"/>
      <c r="O90" s="48">
        <f t="shared" si="24"/>
        <v>0</v>
      </c>
      <c r="P90" s="48">
        <f t="shared" si="29"/>
        <v>34</v>
      </c>
      <c r="Q90" s="48">
        <f t="shared" si="29"/>
        <v>33</v>
      </c>
      <c r="R90" s="48">
        <f t="shared" si="25"/>
        <v>67</v>
      </c>
      <c r="S90" s="47">
        <v>8280438681</v>
      </c>
      <c r="T90" s="101">
        <v>44833</v>
      </c>
      <c r="U90" s="101" t="s">
        <v>547</v>
      </c>
      <c r="V90" s="91"/>
      <c r="W90" s="91"/>
    </row>
    <row r="91" spans="1:23" s="90" customFormat="1" ht="60" x14ac:dyDescent="0.25">
      <c r="A91" s="102">
        <v>79</v>
      </c>
      <c r="B91" s="47" t="s">
        <v>419</v>
      </c>
      <c r="C91" s="47" t="s">
        <v>42</v>
      </c>
      <c r="D91" s="47"/>
      <c r="E91" s="47"/>
      <c r="F91" s="47"/>
      <c r="G91" s="48">
        <v>11</v>
      </c>
      <c r="H91" s="48">
        <v>14</v>
      </c>
      <c r="I91" s="48">
        <f t="shared" si="28"/>
        <v>25</v>
      </c>
      <c r="J91" s="48">
        <v>15</v>
      </c>
      <c r="K91" s="48">
        <v>16</v>
      </c>
      <c r="L91" s="48">
        <f t="shared" si="22"/>
        <v>31</v>
      </c>
      <c r="M91" s="48"/>
      <c r="N91" s="48"/>
      <c r="O91" s="48">
        <f t="shared" si="24"/>
        <v>0</v>
      </c>
      <c r="P91" s="48">
        <f>G91+J91+M91</f>
        <v>26</v>
      </c>
      <c r="Q91" s="48">
        <f>H91+K91+N91</f>
        <v>30</v>
      </c>
      <c r="R91" s="48">
        <f t="shared" si="25"/>
        <v>56</v>
      </c>
      <c r="S91" s="81" t="s">
        <v>476</v>
      </c>
      <c r="T91" s="101">
        <v>44840</v>
      </c>
      <c r="U91" s="101" t="s">
        <v>547</v>
      </c>
      <c r="V91" s="91"/>
      <c r="W91" s="91"/>
    </row>
    <row r="92" spans="1:23" s="90" customFormat="1" ht="30" x14ac:dyDescent="0.25">
      <c r="A92" s="102">
        <v>80</v>
      </c>
      <c r="B92" s="47" t="s">
        <v>451</v>
      </c>
      <c r="C92" s="47" t="s">
        <v>42</v>
      </c>
      <c r="D92" s="47"/>
      <c r="E92" s="47"/>
      <c r="F92" s="47"/>
      <c r="G92" s="48">
        <v>11</v>
      </c>
      <c r="H92" s="48">
        <v>12</v>
      </c>
      <c r="I92" s="48">
        <f t="shared" si="28"/>
        <v>23</v>
      </c>
      <c r="J92" s="48">
        <v>15</v>
      </c>
      <c r="K92" s="48">
        <v>12</v>
      </c>
      <c r="L92" s="48">
        <f t="shared" si="22"/>
        <v>27</v>
      </c>
      <c r="M92" s="48"/>
      <c r="N92" s="48"/>
      <c r="O92" s="48">
        <f t="shared" si="24"/>
        <v>0</v>
      </c>
      <c r="P92" s="48">
        <f>G92+J92+M92</f>
        <v>26</v>
      </c>
      <c r="Q92" s="48">
        <f>H92+K92+N92</f>
        <v>24</v>
      </c>
      <c r="R92" s="48">
        <f t="shared" si="25"/>
        <v>50</v>
      </c>
      <c r="S92" s="47">
        <v>8280438675</v>
      </c>
      <c r="T92" s="101">
        <v>44841</v>
      </c>
      <c r="U92" s="101" t="s">
        <v>548</v>
      </c>
      <c r="V92" s="91"/>
      <c r="W92" s="91"/>
    </row>
    <row r="93" spans="1:23" s="90" customFormat="1" ht="45" x14ac:dyDescent="0.25">
      <c r="A93" s="102">
        <v>81</v>
      </c>
      <c r="B93" s="47" t="s">
        <v>417</v>
      </c>
      <c r="C93" s="47" t="s">
        <v>42</v>
      </c>
      <c r="D93" s="47"/>
      <c r="E93" s="47"/>
      <c r="F93" s="47"/>
      <c r="G93" s="48">
        <v>15</v>
      </c>
      <c r="H93" s="48">
        <v>13</v>
      </c>
      <c r="I93" s="48">
        <f t="shared" si="28"/>
        <v>28</v>
      </c>
      <c r="J93" s="48">
        <v>15</v>
      </c>
      <c r="K93" s="48">
        <v>17</v>
      </c>
      <c r="L93" s="48">
        <f t="shared" si="22"/>
        <v>32</v>
      </c>
      <c r="M93" s="48"/>
      <c r="N93" s="48"/>
      <c r="O93" s="48">
        <f t="shared" si="24"/>
        <v>0</v>
      </c>
      <c r="P93" s="48">
        <f t="shared" ref="P93:Q96" si="30">G93+J93+M93</f>
        <v>30</v>
      </c>
      <c r="Q93" s="48">
        <f t="shared" si="30"/>
        <v>30</v>
      </c>
      <c r="R93" s="48">
        <f t="shared" si="25"/>
        <v>60</v>
      </c>
      <c r="S93" s="78" t="s">
        <v>474</v>
      </c>
      <c r="T93" s="101">
        <v>44844</v>
      </c>
      <c r="U93" s="101" t="s">
        <v>551</v>
      </c>
      <c r="V93" s="91"/>
      <c r="W93" s="91"/>
    </row>
    <row r="94" spans="1:23" s="90" customFormat="1" ht="30" x14ac:dyDescent="0.25">
      <c r="A94" s="102">
        <v>82</v>
      </c>
      <c r="B94" s="47" t="s">
        <v>421</v>
      </c>
      <c r="C94" s="47" t="s">
        <v>42</v>
      </c>
      <c r="D94" s="47"/>
      <c r="E94" s="47"/>
      <c r="F94" s="47"/>
      <c r="G94" s="48">
        <v>17</v>
      </c>
      <c r="H94" s="48">
        <v>19</v>
      </c>
      <c r="I94" s="48">
        <f t="shared" si="28"/>
        <v>36</v>
      </c>
      <c r="J94" s="48">
        <v>18</v>
      </c>
      <c r="K94" s="48">
        <v>20</v>
      </c>
      <c r="L94" s="48">
        <f t="shared" si="22"/>
        <v>38</v>
      </c>
      <c r="M94" s="48"/>
      <c r="N94" s="48"/>
      <c r="O94" s="48">
        <f t="shared" si="24"/>
        <v>0</v>
      </c>
      <c r="P94" s="48">
        <f t="shared" si="30"/>
        <v>35</v>
      </c>
      <c r="Q94" s="48">
        <f t="shared" si="30"/>
        <v>39</v>
      </c>
      <c r="R94" s="48">
        <f t="shared" si="25"/>
        <v>74</v>
      </c>
      <c r="S94" s="78" t="s">
        <v>456</v>
      </c>
      <c r="T94" s="101">
        <v>44845</v>
      </c>
      <c r="U94" s="101" t="s">
        <v>552</v>
      </c>
      <c r="V94" s="91"/>
      <c r="W94" s="91"/>
    </row>
    <row r="95" spans="1:23" s="90" customFormat="1" ht="45" x14ac:dyDescent="0.25">
      <c r="A95" s="102">
        <v>83</v>
      </c>
      <c r="B95" s="47" t="s">
        <v>199</v>
      </c>
      <c r="C95" s="47" t="s">
        <v>42</v>
      </c>
      <c r="D95" s="47"/>
      <c r="E95" s="47"/>
      <c r="F95" s="47"/>
      <c r="G95" s="48">
        <v>12</v>
      </c>
      <c r="H95" s="48">
        <v>14</v>
      </c>
      <c r="I95" s="48">
        <f t="shared" si="28"/>
        <v>26</v>
      </c>
      <c r="J95" s="48">
        <v>16</v>
      </c>
      <c r="K95" s="48">
        <v>15</v>
      </c>
      <c r="L95" s="48">
        <f t="shared" si="22"/>
        <v>31</v>
      </c>
      <c r="M95" s="48"/>
      <c r="N95" s="48"/>
      <c r="O95" s="48">
        <f t="shared" si="24"/>
        <v>0</v>
      </c>
      <c r="P95" s="48">
        <f t="shared" si="30"/>
        <v>28</v>
      </c>
      <c r="Q95" s="48">
        <f t="shared" si="30"/>
        <v>29</v>
      </c>
      <c r="R95" s="48">
        <f t="shared" si="25"/>
        <v>57</v>
      </c>
      <c r="S95" s="47" t="s">
        <v>471</v>
      </c>
      <c r="T95" s="101">
        <v>44846</v>
      </c>
      <c r="U95" s="101" t="s">
        <v>553</v>
      </c>
      <c r="V95" s="91"/>
      <c r="W95" s="91"/>
    </row>
    <row r="96" spans="1:23" s="90" customFormat="1" ht="30" x14ac:dyDescent="0.25">
      <c r="A96" s="102">
        <v>84</v>
      </c>
      <c r="B96" s="47" t="s">
        <v>522</v>
      </c>
      <c r="C96" s="47" t="s">
        <v>280</v>
      </c>
      <c r="D96" s="47"/>
      <c r="E96" s="47"/>
      <c r="F96" s="47"/>
      <c r="G96" s="48">
        <v>12</v>
      </c>
      <c r="H96" s="48">
        <v>10</v>
      </c>
      <c r="I96" s="48">
        <f t="shared" si="28"/>
        <v>22</v>
      </c>
      <c r="J96" s="48">
        <v>14</v>
      </c>
      <c r="K96" s="48">
        <v>12</v>
      </c>
      <c r="L96" s="48">
        <f t="shared" si="22"/>
        <v>26</v>
      </c>
      <c r="M96" s="48">
        <v>17</v>
      </c>
      <c r="N96" s="48">
        <v>12</v>
      </c>
      <c r="O96" s="48">
        <f t="shared" si="24"/>
        <v>29</v>
      </c>
      <c r="P96" s="48">
        <f t="shared" si="30"/>
        <v>43</v>
      </c>
      <c r="Q96" s="48">
        <f t="shared" si="30"/>
        <v>34</v>
      </c>
      <c r="R96" s="48">
        <f t="shared" si="25"/>
        <v>77</v>
      </c>
      <c r="S96" s="47"/>
      <c r="T96" s="101">
        <v>44847</v>
      </c>
      <c r="U96" s="101" t="s">
        <v>547</v>
      </c>
      <c r="V96" s="91"/>
      <c r="W96" s="91"/>
    </row>
    <row r="97" spans="1:23" s="90" customFormat="1" ht="30" x14ac:dyDescent="0.25">
      <c r="A97" s="102">
        <v>85</v>
      </c>
      <c r="B97" s="47" t="s">
        <v>528</v>
      </c>
      <c r="C97" s="47" t="s">
        <v>280</v>
      </c>
      <c r="D97" s="47"/>
      <c r="E97" s="47"/>
      <c r="F97" s="47"/>
      <c r="G97" s="48">
        <v>14</v>
      </c>
      <c r="H97" s="48">
        <v>16</v>
      </c>
      <c r="I97" s="48">
        <f t="shared" si="28"/>
        <v>30</v>
      </c>
      <c r="J97" s="48">
        <v>21</v>
      </c>
      <c r="K97" s="48">
        <v>19</v>
      </c>
      <c r="L97" s="48">
        <f t="shared" si="22"/>
        <v>40</v>
      </c>
      <c r="M97" s="48">
        <v>11</v>
      </c>
      <c r="N97" s="48">
        <v>14</v>
      </c>
      <c r="O97" s="48">
        <f t="shared" si="24"/>
        <v>25</v>
      </c>
      <c r="P97" s="48">
        <f>G97+J97+M97</f>
        <v>46</v>
      </c>
      <c r="Q97" s="48">
        <f>H97+K97+N97</f>
        <v>49</v>
      </c>
      <c r="R97" s="48">
        <f t="shared" si="25"/>
        <v>95</v>
      </c>
      <c r="S97" s="47">
        <v>8280438657</v>
      </c>
      <c r="T97" s="101">
        <v>44855</v>
      </c>
      <c r="U97" s="101" t="s">
        <v>548</v>
      </c>
      <c r="V97" s="91"/>
      <c r="W97" s="91"/>
    </row>
    <row r="98" spans="1:23" s="90" customFormat="1" ht="30" x14ac:dyDescent="0.25">
      <c r="A98" s="102">
        <v>86</v>
      </c>
      <c r="B98" s="68" t="s">
        <v>285</v>
      </c>
      <c r="C98" s="47" t="s">
        <v>42</v>
      </c>
      <c r="D98" s="47"/>
      <c r="E98" s="47"/>
      <c r="F98" s="47"/>
      <c r="G98" s="48">
        <v>12</v>
      </c>
      <c r="H98" s="48">
        <v>15</v>
      </c>
      <c r="I98" s="48">
        <f t="shared" si="28"/>
        <v>27</v>
      </c>
      <c r="J98" s="48">
        <v>17</v>
      </c>
      <c r="K98" s="48">
        <v>21</v>
      </c>
      <c r="L98" s="48">
        <f t="shared" si="22"/>
        <v>38</v>
      </c>
      <c r="M98" s="48"/>
      <c r="N98" s="48"/>
      <c r="O98" s="48">
        <f t="shared" si="24"/>
        <v>0</v>
      </c>
      <c r="P98" s="48">
        <f t="shared" ref="P98:Q100" si="31">G98+J98+M98</f>
        <v>29</v>
      </c>
      <c r="Q98" s="48">
        <f t="shared" si="31"/>
        <v>36</v>
      </c>
      <c r="R98" s="48">
        <f t="shared" si="25"/>
        <v>65</v>
      </c>
      <c r="S98" s="78" t="s">
        <v>206</v>
      </c>
      <c r="T98" s="101">
        <v>44859</v>
      </c>
      <c r="U98" s="101" t="s">
        <v>552</v>
      </c>
      <c r="V98" s="91"/>
      <c r="W98" s="91"/>
    </row>
    <row r="99" spans="1:23" s="90" customFormat="1" ht="30" x14ac:dyDescent="0.25">
      <c r="A99" s="102">
        <v>87</v>
      </c>
      <c r="B99" s="47" t="s">
        <v>340</v>
      </c>
      <c r="C99" s="47" t="s">
        <v>280</v>
      </c>
      <c r="D99" s="47"/>
      <c r="E99" s="47"/>
      <c r="F99" s="47"/>
      <c r="G99" s="48">
        <v>3</v>
      </c>
      <c r="H99" s="48">
        <v>2</v>
      </c>
      <c r="I99" s="48">
        <f t="shared" si="28"/>
        <v>5</v>
      </c>
      <c r="J99" s="48">
        <v>3</v>
      </c>
      <c r="K99" s="48">
        <v>2</v>
      </c>
      <c r="L99" s="48">
        <f t="shared" si="22"/>
        <v>5</v>
      </c>
      <c r="M99" s="48">
        <v>104</v>
      </c>
      <c r="N99" s="48">
        <v>0</v>
      </c>
      <c r="O99" s="48">
        <f t="shared" si="24"/>
        <v>104</v>
      </c>
      <c r="P99" s="48">
        <f t="shared" si="31"/>
        <v>110</v>
      </c>
      <c r="Q99" s="48">
        <f t="shared" si="31"/>
        <v>4</v>
      </c>
      <c r="R99" s="48">
        <f t="shared" si="25"/>
        <v>114</v>
      </c>
      <c r="S99" s="47">
        <v>8280438686</v>
      </c>
      <c r="T99" s="101">
        <v>44861</v>
      </c>
      <c r="U99" s="101" t="s">
        <v>547</v>
      </c>
      <c r="V99" s="91"/>
      <c r="W99" s="91"/>
    </row>
    <row r="100" spans="1:23" s="90" customFormat="1" ht="30" x14ac:dyDescent="0.25">
      <c r="A100" s="102">
        <v>88</v>
      </c>
      <c r="B100" s="47" t="s">
        <v>523</v>
      </c>
      <c r="C100" s="47"/>
      <c r="D100" s="47"/>
      <c r="E100" s="47"/>
      <c r="F100" s="47"/>
      <c r="G100" s="48">
        <v>11</v>
      </c>
      <c r="H100" s="48">
        <v>13</v>
      </c>
      <c r="I100" s="48">
        <f t="shared" si="28"/>
        <v>24</v>
      </c>
      <c r="J100" s="48">
        <v>11</v>
      </c>
      <c r="K100" s="48">
        <v>10</v>
      </c>
      <c r="L100" s="48">
        <v>26</v>
      </c>
      <c r="M100" s="48">
        <v>17</v>
      </c>
      <c r="N100" s="48">
        <v>19</v>
      </c>
      <c r="O100" s="48">
        <f t="shared" si="24"/>
        <v>36</v>
      </c>
      <c r="P100" s="48">
        <f t="shared" si="31"/>
        <v>39</v>
      </c>
      <c r="Q100" s="48">
        <f t="shared" si="31"/>
        <v>42</v>
      </c>
      <c r="R100" s="48">
        <f t="shared" si="25"/>
        <v>81</v>
      </c>
      <c r="S100" s="47">
        <v>8280438676</v>
      </c>
      <c r="T100" s="101">
        <v>44862</v>
      </c>
      <c r="U100" s="101" t="s">
        <v>548</v>
      </c>
      <c r="V100" s="91"/>
      <c r="W100" s="91"/>
    </row>
    <row r="101" spans="1:23" s="90" customFormat="1" ht="30" x14ac:dyDescent="0.25">
      <c r="A101" s="102">
        <v>89</v>
      </c>
      <c r="B101" s="47" t="s">
        <v>405</v>
      </c>
      <c r="C101" s="47" t="s">
        <v>42</v>
      </c>
      <c r="D101" s="47"/>
      <c r="E101" s="47"/>
      <c r="F101" s="47"/>
      <c r="G101" s="48">
        <v>15</v>
      </c>
      <c r="H101" s="48">
        <v>13</v>
      </c>
      <c r="I101" s="48">
        <f t="shared" si="28"/>
        <v>28</v>
      </c>
      <c r="J101" s="48">
        <v>20</v>
      </c>
      <c r="K101" s="48">
        <v>16</v>
      </c>
      <c r="L101" s="48">
        <f t="shared" ref="L101:L130" si="32">J101+K101</f>
        <v>36</v>
      </c>
      <c r="M101" s="48"/>
      <c r="N101" s="48"/>
      <c r="O101" s="48">
        <f t="shared" si="24"/>
        <v>0</v>
      </c>
      <c r="P101" s="48">
        <f>G101+J101+M101</f>
        <v>35</v>
      </c>
      <c r="Q101" s="48">
        <f>H101+K101+N101</f>
        <v>29</v>
      </c>
      <c r="R101" s="48">
        <f t="shared" si="25"/>
        <v>64</v>
      </c>
      <c r="S101" s="78" t="s">
        <v>489</v>
      </c>
      <c r="T101" s="101">
        <v>44867</v>
      </c>
      <c r="U101" s="101" t="s">
        <v>553</v>
      </c>
      <c r="V101" s="91"/>
      <c r="W101" s="91"/>
    </row>
    <row r="102" spans="1:23" s="90" customFormat="1" ht="30" x14ac:dyDescent="0.25">
      <c r="A102" s="102">
        <v>90</v>
      </c>
      <c r="B102" s="47" t="s">
        <v>521</v>
      </c>
      <c r="C102" s="47" t="s">
        <v>280</v>
      </c>
      <c r="D102" s="47"/>
      <c r="E102" s="47"/>
      <c r="F102" s="47"/>
      <c r="G102" s="48">
        <v>12</v>
      </c>
      <c r="H102" s="48">
        <v>10</v>
      </c>
      <c r="I102" s="48">
        <f t="shared" si="28"/>
        <v>22</v>
      </c>
      <c r="J102" s="48">
        <v>10</v>
      </c>
      <c r="K102" s="48">
        <v>13</v>
      </c>
      <c r="L102" s="48">
        <f t="shared" si="32"/>
        <v>23</v>
      </c>
      <c r="M102" s="48">
        <v>23</v>
      </c>
      <c r="N102" s="48">
        <v>29</v>
      </c>
      <c r="O102" s="48">
        <f t="shared" si="24"/>
        <v>52</v>
      </c>
      <c r="P102" s="48">
        <f>G102+J102+M102</f>
        <v>45</v>
      </c>
      <c r="Q102" s="48">
        <f>H102+K102+N102</f>
        <v>52</v>
      </c>
      <c r="R102" s="48">
        <f t="shared" si="25"/>
        <v>97</v>
      </c>
      <c r="S102" s="47">
        <v>9438718282</v>
      </c>
      <c r="T102" s="101">
        <v>44874</v>
      </c>
      <c r="U102" s="101" t="s">
        <v>553</v>
      </c>
      <c r="V102" s="91"/>
      <c r="W102" s="91"/>
    </row>
    <row r="103" spans="1:23" s="90" customFormat="1" ht="30" x14ac:dyDescent="0.25">
      <c r="A103" s="102">
        <v>91</v>
      </c>
      <c r="B103" s="47" t="s">
        <v>529</v>
      </c>
      <c r="C103" s="47" t="s">
        <v>280</v>
      </c>
      <c r="D103" s="47"/>
      <c r="E103" s="47"/>
      <c r="F103" s="47"/>
      <c r="G103" s="48">
        <v>4</v>
      </c>
      <c r="H103" s="48">
        <v>2</v>
      </c>
      <c r="I103" s="48">
        <f t="shared" si="28"/>
        <v>6</v>
      </c>
      <c r="J103" s="48">
        <v>6</v>
      </c>
      <c r="K103" s="48">
        <v>3</v>
      </c>
      <c r="L103" s="48">
        <f t="shared" si="32"/>
        <v>9</v>
      </c>
      <c r="M103" s="48">
        <v>43</v>
      </c>
      <c r="N103" s="48">
        <v>40</v>
      </c>
      <c r="O103" s="48">
        <f t="shared" si="24"/>
        <v>83</v>
      </c>
      <c r="P103" s="48">
        <f t="shared" ref="P103:Q105" si="33">G103+J103+M103</f>
        <v>53</v>
      </c>
      <c r="Q103" s="48">
        <f t="shared" si="33"/>
        <v>45</v>
      </c>
      <c r="R103" s="48">
        <f t="shared" si="25"/>
        <v>98</v>
      </c>
      <c r="S103" s="47">
        <v>8260228895</v>
      </c>
      <c r="T103" s="101">
        <v>44879</v>
      </c>
      <c r="U103" s="101" t="s">
        <v>551</v>
      </c>
      <c r="V103" s="91"/>
      <c r="W103" s="91"/>
    </row>
    <row r="104" spans="1:23" s="90" customFormat="1" ht="30" x14ac:dyDescent="0.25">
      <c r="A104" s="102">
        <v>92</v>
      </c>
      <c r="B104" s="47" t="s">
        <v>524</v>
      </c>
      <c r="C104" s="47" t="s">
        <v>280</v>
      </c>
      <c r="D104" s="47"/>
      <c r="E104" s="47"/>
      <c r="F104" s="47"/>
      <c r="G104" s="48">
        <v>6</v>
      </c>
      <c r="H104" s="48">
        <v>5</v>
      </c>
      <c r="I104" s="48">
        <f t="shared" si="28"/>
        <v>11</v>
      </c>
      <c r="J104" s="48">
        <v>7</v>
      </c>
      <c r="K104" s="48">
        <v>5</v>
      </c>
      <c r="L104" s="48">
        <f t="shared" si="32"/>
        <v>12</v>
      </c>
      <c r="M104" s="48">
        <v>35</v>
      </c>
      <c r="N104" s="48">
        <v>38</v>
      </c>
      <c r="O104" s="48">
        <f t="shared" si="24"/>
        <v>73</v>
      </c>
      <c r="P104" s="48">
        <f t="shared" si="33"/>
        <v>48</v>
      </c>
      <c r="Q104" s="48">
        <f t="shared" si="33"/>
        <v>48</v>
      </c>
      <c r="R104" s="48">
        <f t="shared" si="25"/>
        <v>96</v>
      </c>
      <c r="S104" s="47">
        <v>9438023599</v>
      </c>
      <c r="T104" s="101">
        <v>44881</v>
      </c>
      <c r="U104" s="101" t="s">
        <v>553</v>
      </c>
      <c r="V104" s="91"/>
      <c r="W104" s="91"/>
    </row>
    <row r="105" spans="1:23" s="90" customFormat="1" ht="30" x14ac:dyDescent="0.25">
      <c r="A105" s="102">
        <v>93</v>
      </c>
      <c r="B105" s="68" t="s">
        <v>307</v>
      </c>
      <c r="C105" s="47" t="s">
        <v>280</v>
      </c>
      <c r="D105" s="47"/>
      <c r="E105" s="47"/>
      <c r="F105" s="47"/>
      <c r="G105" s="48">
        <v>10</v>
      </c>
      <c r="H105" s="48">
        <v>12</v>
      </c>
      <c r="I105" s="48">
        <f t="shared" si="28"/>
        <v>22</v>
      </c>
      <c r="J105" s="48">
        <v>14</v>
      </c>
      <c r="K105" s="48">
        <v>14</v>
      </c>
      <c r="L105" s="48">
        <f t="shared" si="32"/>
        <v>28</v>
      </c>
      <c r="M105" s="48">
        <v>7</v>
      </c>
      <c r="N105" s="48">
        <v>10</v>
      </c>
      <c r="O105" s="48">
        <f t="shared" si="24"/>
        <v>17</v>
      </c>
      <c r="P105" s="48">
        <f t="shared" si="33"/>
        <v>31</v>
      </c>
      <c r="Q105" s="48">
        <f t="shared" si="33"/>
        <v>36</v>
      </c>
      <c r="R105" s="48">
        <f t="shared" si="25"/>
        <v>67</v>
      </c>
      <c r="S105" s="47">
        <v>9938255694</v>
      </c>
      <c r="T105" s="101">
        <v>44883</v>
      </c>
      <c r="U105" s="101" t="s">
        <v>548</v>
      </c>
      <c r="V105" s="91"/>
      <c r="W105" s="91"/>
    </row>
    <row r="106" spans="1:23" s="90" customFormat="1" ht="30" x14ac:dyDescent="0.25">
      <c r="A106" s="102">
        <v>94</v>
      </c>
      <c r="B106" s="47" t="s">
        <v>320</v>
      </c>
      <c r="C106" s="47" t="s">
        <v>311</v>
      </c>
      <c r="D106" s="47"/>
      <c r="E106" s="47"/>
      <c r="F106" s="47"/>
      <c r="G106" s="48">
        <v>0</v>
      </c>
      <c r="H106" s="48">
        <v>0</v>
      </c>
      <c r="I106" s="48">
        <f t="shared" si="28"/>
        <v>0</v>
      </c>
      <c r="J106" s="48">
        <v>0</v>
      </c>
      <c r="K106" s="48">
        <v>0</v>
      </c>
      <c r="L106" s="48">
        <f t="shared" si="32"/>
        <v>0</v>
      </c>
      <c r="M106" s="48">
        <v>88</v>
      </c>
      <c r="N106" s="48">
        <v>52</v>
      </c>
      <c r="O106" s="48">
        <f t="shared" si="24"/>
        <v>140</v>
      </c>
      <c r="P106" s="48">
        <f>G106+J106+M106</f>
        <v>88</v>
      </c>
      <c r="Q106" s="48">
        <f>H106+K106+N106</f>
        <v>52</v>
      </c>
      <c r="R106" s="48">
        <f t="shared" si="25"/>
        <v>140</v>
      </c>
      <c r="S106" s="47"/>
      <c r="T106" s="101">
        <v>44890</v>
      </c>
      <c r="U106" s="101" t="s">
        <v>548</v>
      </c>
    </row>
    <row r="107" spans="1:23" s="90" customFormat="1" ht="45" x14ac:dyDescent="0.25">
      <c r="A107" s="102">
        <v>95</v>
      </c>
      <c r="B107" s="47" t="s">
        <v>195</v>
      </c>
      <c r="C107" s="47" t="s">
        <v>42</v>
      </c>
      <c r="D107" s="47"/>
      <c r="E107" s="47"/>
      <c r="F107" s="47"/>
      <c r="G107" s="48">
        <v>17</v>
      </c>
      <c r="H107" s="48">
        <v>14</v>
      </c>
      <c r="I107" s="48">
        <f t="shared" si="28"/>
        <v>31</v>
      </c>
      <c r="J107" s="48">
        <v>22</v>
      </c>
      <c r="K107" s="48">
        <v>16</v>
      </c>
      <c r="L107" s="48">
        <f t="shared" si="32"/>
        <v>38</v>
      </c>
      <c r="M107" s="48"/>
      <c r="N107" s="48"/>
      <c r="O107" s="48">
        <f t="shared" si="24"/>
        <v>0</v>
      </c>
      <c r="P107" s="48">
        <f t="shared" ref="P107:Q110" si="34">G107+J107+M107</f>
        <v>39</v>
      </c>
      <c r="Q107" s="48">
        <f t="shared" si="34"/>
        <v>30</v>
      </c>
      <c r="R107" s="48">
        <f t="shared" si="25"/>
        <v>69</v>
      </c>
      <c r="S107" s="78" t="s">
        <v>490</v>
      </c>
      <c r="T107" s="101">
        <v>44893</v>
      </c>
      <c r="U107" s="101" t="s">
        <v>551</v>
      </c>
    </row>
    <row r="108" spans="1:23" s="90" customFormat="1" ht="45" x14ac:dyDescent="0.25">
      <c r="A108" s="102">
        <v>96</v>
      </c>
      <c r="B108" s="47" t="s">
        <v>198</v>
      </c>
      <c r="C108" s="47" t="s">
        <v>42</v>
      </c>
      <c r="D108" s="47"/>
      <c r="E108" s="47"/>
      <c r="F108" s="47"/>
      <c r="G108" s="48">
        <v>12</v>
      </c>
      <c r="H108" s="48">
        <v>10</v>
      </c>
      <c r="I108" s="48">
        <f t="shared" si="28"/>
        <v>22</v>
      </c>
      <c r="J108" s="48">
        <v>15</v>
      </c>
      <c r="K108" s="48">
        <v>13</v>
      </c>
      <c r="L108" s="48">
        <f t="shared" si="32"/>
        <v>28</v>
      </c>
      <c r="M108" s="48"/>
      <c r="N108" s="48"/>
      <c r="O108" s="48">
        <f t="shared" si="24"/>
        <v>0</v>
      </c>
      <c r="P108" s="48">
        <f t="shared" si="34"/>
        <v>27</v>
      </c>
      <c r="Q108" s="48">
        <f t="shared" si="34"/>
        <v>23</v>
      </c>
      <c r="R108" s="48">
        <f t="shared" si="25"/>
        <v>50</v>
      </c>
      <c r="S108" s="78" t="s">
        <v>501</v>
      </c>
      <c r="T108" s="101">
        <v>44894</v>
      </c>
      <c r="U108" s="101" t="s">
        <v>552</v>
      </c>
    </row>
    <row r="109" spans="1:23" s="90" customFormat="1" ht="60" x14ac:dyDescent="0.25">
      <c r="A109" s="102">
        <v>97</v>
      </c>
      <c r="B109" s="47" t="s">
        <v>535</v>
      </c>
      <c r="C109" s="47" t="s">
        <v>42</v>
      </c>
      <c r="D109" s="47"/>
      <c r="E109" s="47"/>
      <c r="F109" s="47"/>
      <c r="G109" s="48">
        <v>11</v>
      </c>
      <c r="H109" s="48">
        <v>14</v>
      </c>
      <c r="I109" s="48">
        <f t="shared" si="28"/>
        <v>25</v>
      </c>
      <c r="J109" s="48">
        <v>15</v>
      </c>
      <c r="K109" s="48">
        <v>20</v>
      </c>
      <c r="L109" s="48">
        <f t="shared" si="32"/>
        <v>35</v>
      </c>
      <c r="M109" s="48"/>
      <c r="N109" s="48"/>
      <c r="O109" s="48">
        <f t="shared" ref="O109:O140" si="35">M109+N109</f>
        <v>0</v>
      </c>
      <c r="P109" s="48">
        <f t="shared" si="34"/>
        <v>26</v>
      </c>
      <c r="Q109" s="48">
        <f t="shared" si="34"/>
        <v>34</v>
      </c>
      <c r="R109" s="48">
        <f t="shared" ref="R109:R140" si="36">P109+Q109</f>
        <v>60</v>
      </c>
      <c r="S109" s="78" t="s">
        <v>480</v>
      </c>
      <c r="T109" s="101">
        <v>44896</v>
      </c>
      <c r="U109" s="101" t="s">
        <v>547</v>
      </c>
    </row>
    <row r="110" spans="1:23" s="90" customFormat="1" ht="45" x14ac:dyDescent="0.25">
      <c r="A110" s="102">
        <v>98</v>
      </c>
      <c r="B110" s="47" t="s">
        <v>178</v>
      </c>
      <c r="C110" s="47" t="s">
        <v>42</v>
      </c>
      <c r="D110" s="47"/>
      <c r="E110" s="47"/>
      <c r="F110" s="47"/>
      <c r="G110" s="48">
        <v>10</v>
      </c>
      <c r="H110" s="48">
        <v>13</v>
      </c>
      <c r="I110" s="48">
        <f t="shared" si="28"/>
        <v>23</v>
      </c>
      <c r="J110" s="48">
        <v>12</v>
      </c>
      <c r="K110" s="48">
        <v>15</v>
      </c>
      <c r="L110" s="48">
        <f t="shared" si="32"/>
        <v>27</v>
      </c>
      <c r="M110" s="48"/>
      <c r="N110" s="48"/>
      <c r="O110" s="48">
        <f t="shared" si="35"/>
        <v>0</v>
      </c>
      <c r="P110" s="48">
        <f t="shared" si="34"/>
        <v>22</v>
      </c>
      <c r="Q110" s="48">
        <f t="shared" si="34"/>
        <v>28</v>
      </c>
      <c r="R110" s="48">
        <f t="shared" si="36"/>
        <v>50</v>
      </c>
      <c r="S110" s="78" t="s">
        <v>496</v>
      </c>
      <c r="T110" s="101">
        <v>44897</v>
      </c>
      <c r="U110" s="101" t="s">
        <v>548</v>
      </c>
    </row>
    <row r="111" spans="1:23" s="90" customFormat="1" ht="15" x14ac:dyDescent="0.25">
      <c r="A111" s="102">
        <v>99</v>
      </c>
      <c r="B111" s="47" t="s">
        <v>414</v>
      </c>
      <c r="C111" s="47" t="s">
        <v>42</v>
      </c>
      <c r="D111" s="47"/>
      <c r="E111" s="47"/>
      <c r="F111" s="47"/>
      <c r="G111" s="48">
        <v>11</v>
      </c>
      <c r="H111" s="48">
        <v>15</v>
      </c>
      <c r="I111" s="48">
        <f t="shared" si="28"/>
        <v>26</v>
      </c>
      <c r="J111" s="48">
        <v>19</v>
      </c>
      <c r="K111" s="48">
        <v>17</v>
      </c>
      <c r="L111" s="48">
        <f t="shared" si="32"/>
        <v>36</v>
      </c>
      <c r="M111" s="48"/>
      <c r="N111" s="48"/>
      <c r="O111" s="48">
        <f t="shared" si="35"/>
        <v>0</v>
      </c>
      <c r="P111" s="48">
        <f t="shared" ref="P111:Q114" si="37">G111+J111+M111</f>
        <v>30</v>
      </c>
      <c r="Q111" s="48">
        <f t="shared" si="37"/>
        <v>32</v>
      </c>
      <c r="R111" s="48">
        <f t="shared" si="36"/>
        <v>62</v>
      </c>
      <c r="S111" s="78">
        <v>8280438648</v>
      </c>
      <c r="T111" s="101">
        <v>44900</v>
      </c>
      <c r="U111" s="101" t="s">
        <v>551</v>
      </c>
    </row>
    <row r="112" spans="1:23" s="90" customFormat="1" ht="45" x14ac:dyDescent="0.25">
      <c r="A112" s="102">
        <v>100</v>
      </c>
      <c r="B112" s="47" t="s">
        <v>531</v>
      </c>
      <c r="C112" s="47" t="s">
        <v>42</v>
      </c>
      <c r="D112" s="47"/>
      <c r="E112" s="47"/>
      <c r="F112" s="47"/>
      <c r="G112" s="48">
        <v>13</v>
      </c>
      <c r="H112" s="48">
        <v>16</v>
      </c>
      <c r="I112" s="48">
        <f t="shared" si="28"/>
        <v>29</v>
      </c>
      <c r="J112" s="48">
        <v>19</v>
      </c>
      <c r="K112" s="48">
        <v>17</v>
      </c>
      <c r="L112" s="48">
        <f t="shared" si="32"/>
        <v>36</v>
      </c>
      <c r="M112" s="48"/>
      <c r="N112" s="48"/>
      <c r="O112" s="48">
        <f t="shared" si="35"/>
        <v>0</v>
      </c>
      <c r="P112" s="48">
        <f t="shared" si="37"/>
        <v>32</v>
      </c>
      <c r="Q112" s="48">
        <f t="shared" si="37"/>
        <v>33</v>
      </c>
      <c r="R112" s="48">
        <f t="shared" si="36"/>
        <v>65</v>
      </c>
      <c r="S112" s="78" t="s">
        <v>495</v>
      </c>
      <c r="T112" s="101">
        <v>44902</v>
      </c>
      <c r="U112" s="101" t="s">
        <v>553</v>
      </c>
    </row>
    <row r="113" spans="1:21" s="90" customFormat="1" ht="30" x14ac:dyDescent="0.25">
      <c r="A113" s="102">
        <v>101</v>
      </c>
      <c r="B113" s="47" t="s">
        <v>264</v>
      </c>
      <c r="C113" s="47" t="s">
        <v>42</v>
      </c>
      <c r="D113" s="47"/>
      <c r="E113" s="47"/>
      <c r="F113" s="47"/>
      <c r="G113" s="48">
        <v>13</v>
      </c>
      <c r="H113" s="48">
        <v>9</v>
      </c>
      <c r="I113" s="48">
        <f t="shared" si="28"/>
        <v>22</v>
      </c>
      <c r="J113" s="48">
        <v>19</v>
      </c>
      <c r="K113" s="48">
        <v>10</v>
      </c>
      <c r="L113" s="48">
        <f t="shared" si="32"/>
        <v>29</v>
      </c>
      <c r="M113" s="48"/>
      <c r="N113" s="48"/>
      <c r="O113" s="48">
        <f t="shared" si="35"/>
        <v>0</v>
      </c>
      <c r="P113" s="48">
        <f t="shared" si="37"/>
        <v>32</v>
      </c>
      <c r="Q113" s="48">
        <f t="shared" si="37"/>
        <v>19</v>
      </c>
      <c r="R113" s="48">
        <f t="shared" si="36"/>
        <v>51</v>
      </c>
      <c r="S113" s="78" t="s">
        <v>457</v>
      </c>
      <c r="T113" s="101">
        <v>44903</v>
      </c>
      <c r="U113" s="101" t="s">
        <v>547</v>
      </c>
    </row>
    <row r="114" spans="1:21" s="90" customFormat="1" ht="45" x14ac:dyDescent="0.25">
      <c r="A114" s="102">
        <v>102</v>
      </c>
      <c r="B114" s="47" t="s">
        <v>536</v>
      </c>
      <c r="C114" s="47" t="s">
        <v>42</v>
      </c>
      <c r="D114" s="47"/>
      <c r="E114" s="47"/>
      <c r="F114" s="47"/>
      <c r="G114" s="48">
        <v>18</v>
      </c>
      <c r="H114" s="48">
        <v>14</v>
      </c>
      <c r="I114" s="48">
        <f t="shared" si="28"/>
        <v>32</v>
      </c>
      <c r="J114" s="48">
        <v>21</v>
      </c>
      <c r="K114" s="48">
        <v>15</v>
      </c>
      <c r="L114" s="48">
        <f t="shared" si="32"/>
        <v>36</v>
      </c>
      <c r="M114" s="48"/>
      <c r="N114" s="48"/>
      <c r="O114" s="48">
        <f t="shared" si="35"/>
        <v>0</v>
      </c>
      <c r="P114" s="48">
        <f t="shared" si="37"/>
        <v>39</v>
      </c>
      <c r="Q114" s="48">
        <f t="shared" si="37"/>
        <v>29</v>
      </c>
      <c r="R114" s="48">
        <f t="shared" si="36"/>
        <v>68</v>
      </c>
      <c r="S114" s="78" t="s">
        <v>473</v>
      </c>
      <c r="T114" s="101">
        <v>44904</v>
      </c>
      <c r="U114" s="101" t="s">
        <v>548</v>
      </c>
    </row>
    <row r="115" spans="1:21" s="90" customFormat="1" ht="45" x14ac:dyDescent="0.25">
      <c r="A115" s="102">
        <v>103</v>
      </c>
      <c r="B115" s="47" t="s">
        <v>288</v>
      </c>
      <c r="C115" s="47" t="s">
        <v>42</v>
      </c>
      <c r="D115" s="47"/>
      <c r="E115" s="47"/>
      <c r="F115" s="47"/>
      <c r="G115" s="48">
        <v>12</v>
      </c>
      <c r="H115" s="48">
        <v>14</v>
      </c>
      <c r="I115" s="48">
        <f t="shared" si="28"/>
        <v>26</v>
      </c>
      <c r="J115" s="48">
        <v>16</v>
      </c>
      <c r="K115" s="48">
        <v>16</v>
      </c>
      <c r="L115" s="48">
        <f t="shared" si="32"/>
        <v>32</v>
      </c>
      <c r="M115" s="48"/>
      <c r="N115" s="48"/>
      <c r="O115" s="48">
        <f t="shared" si="35"/>
        <v>0</v>
      </c>
      <c r="P115" s="48">
        <f t="shared" ref="P115:Q117" si="38">G115+J115+M115</f>
        <v>28</v>
      </c>
      <c r="Q115" s="48">
        <f t="shared" si="38"/>
        <v>30</v>
      </c>
      <c r="R115" s="48">
        <f t="shared" si="36"/>
        <v>58</v>
      </c>
      <c r="S115" s="78" t="s">
        <v>499</v>
      </c>
      <c r="T115" s="101">
        <v>44907</v>
      </c>
      <c r="U115" s="101" t="s">
        <v>551</v>
      </c>
    </row>
    <row r="116" spans="1:21" s="90" customFormat="1" ht="30" x14ac:dyDescent="0.25">
      <c r="A116" s="102">
        <v>104</v>
      </c>
      <c r="B116" s="47" t="s">
        <v>425</v>
      </c>
      <c r="C116" s="47" t="s">
        <v>42</v>
      </c>
      <c r="D116" s="47"/>
      <c r="E116" s="47"/>
      <c r="F116" s="47"/>
      <c r="G116" s="48">
        <v>13</v>
      </c>
      <c r="H116" s="48">
        <v>16</v>
      </c>
      <c r="I116" s="48">
        <f t="shared" ref="I116:I137" si="39">G116+H116</f>
        <v>29</v>
      </c>
      <c r="J116" s="48">
        <v>18</v>
      </c>
      <c r="K116" s="48">
        <v>14</v>
      </c>
      <c r="L116" s="48">
        <f t="shared" si="32"/>
        <v>32</v>
      </c>
      <c r="M116" s="48"/>
      <c r="N116" s="48"/>
      <c r="O116" s="48">
        <f t="shared" si="35"/>
        <v>0</v>
      </c>
      <c r="P116" s="48">
        <f t="shared" si="38"/>
        <v>31</v>
      </c>
      <c r="Q116" s="48">
        <f t="shared" si="38"/>
        <v>30</v>
      </c>
      <c r="R116" s="48">
        <f t="shared" si="36"/>
        <v>61</v>
      </c>
      <c r="S116" s="78" t="s">
        <v>494</v>
      </c>
      <c r="T116" s="101">
        <v>44908</v>
      </c>
      <c r="U116" s="101" t="s">
        <v>552</v>
      </c>
    </row>
    <row r="117" spans="1:21" s="90" customFormat="1" ht="45" x14ac:dyDescent="0.25">
      <c r="A117" s="102">
        <v>105</v>
      </c>
      <c r="B117" s="47" t="s">
        <v>322</v>
      </c>
      <c r="C117" s="47" t="s">
        <v>42</v>
      </c>
      <c r="D117" s="47"/>
      <c r="E117" s="47"/>
      <c r="F117" s="47"/>
      <c r="G117" s="48">
        <v>13</v>
      </c>
      <c r="H117" s="48">
        <v>17</v>
      </c>
      <c r="I117" s="48">
        <f t="shared" si="39"/>
        <v>30</v>
      </c>
      <c r="J117" s="48">
        <v>19</v>
      </c>
      <c r="K117" s="48">
        <v>20</v>
      </c>
      <c r="L117" s="48">
        <f t="shared" si="32"/>
        <v>39</v>
      </c>
      <c r="M117" s="48"/>
      <c r="N117" s="48"/>
      <c r="O117" s="48">
        <f t="shared" si="35"/>
        <v>0</v>
      </c>
      <c r="P117" s="48">
        <f t="shared" si="38"/>
        <v>32</v>
      </c>
      <c r="Q117" s="48">
        <f t="shared" si="38"/>
        <v>37</v>
      </c>
      <c r="R117" s="48">
        <f t="shared" si="36"/>
        <v>69</v>
      </c>
      <c r="S117" s="78" t="s">
        <v>503</v>
      </c>
      <c r="T117" s="101">
        <v>44909</v>
      </c>
      <c r="U117" s="101" t="s">
        <v>553</v>
      </c>
    </row>
    <row r="118" spans="1:21" s="90" customFormat="1" ht="30" x14ac:dyDescent="0.25">
      <c r="A118" s="102">
        <v>106</v>
      </c>
      <c r="B118" s="46" t="s">
        <v>337</v>
      </c>
      <c r="C118" s="47" t="s">
        <v>280</v>
      </c>
      <c r="D118" s="47"/>
      <c r="E118" s="47"/>
      <c r="F118" s="47"/>
      <c r="G118" s="48">
        <v>9</v>
      </c>
      <c r="H118" s="48">
        <v>11</v>
      </c>
      <c r="I118" s="48">
        <f t="shared" si="39"/>
        <v>20</v>
      </c>
      <c r="J118" s="48">
        <v>11</v>
      </c>
      <c r="K118" s="48">
        <v>13</v>
      </c>
      <c r="L118" s="48">
        <f t="shared" si="32"/>
        <v>24</v>
      </c>
      <c r="M118" s="48">
        <v>11</v>
      </c>
      <c r="N118" s="48">
        <v>10</v>
      </c>
      <c r="O118" s="48">
        <f t="shared" si="35"/>
        <v>21</v>
      </c>
      <c r="P118" s="48">
        <f>G118+J118+M118</f>
        <v>31</v>
      </c>
      <c r="Q118" s="48">
        <f>H118+K118+N118</f>
        <v>34</v>
      </c>
      <c r="R118" s="48">
        <f t="shared" si="36"/>
        <v>65</v>
      </c>
      <c r="S118" s="47">
        <v>8280438685</v>
      </c>
      <c r="T118" s="101">
        <v>44911</v>
      </c>
      <c r="U118" s="101" t="s">
        <v>548</v>
      </c>
    </row>
    <row r="119" spans="1:21" s="90" customFormat="1" ht="30" x14ac:dyDescent="0.25">
      <c r="A119" s="102">
        <v>107</v>
      </c>
      <c r="B119" s="47" t="s">
        <v>534</v>
      </c>
      <c r="C119" s="47" t="s">
        <v>42</v>
      </c>
      <c r="D119" s="47"/>
      <c r="E119" s="47"/>
      <c r="F119" s="47"/>
      <c r="G119" s="48">
        <v>11</v>
      </c>
      <c r="H119" s="48">
        <v>14</v>
      </c>
      <c r="I119" s="48">
        <f t="shared" si="39"/>
        <v>25</v>
      </c>
      <c r="J119" s="48">
        <v>17</v>
      </c>
      <c r="K119" s="48">
        <v>13</v>
      </c>
      <c r="L119" s="48">
        <f t="shared" si="32"/>
        <v>30</v>
      </c>
      <c r="M119" s="48"/>
      <c r="N119" s="48"/>
      <c r="O119" s="48">
        <f t="shared" si="35"/>
        <v>0</v>
      </c>
      <c r="P119" s="48">
        <f t="shared" ref="P119:Q123" si="40">G119+J119+M119</f>
        <v>28</v>
      </c>
      <c r="Q119" s="48">
        <f t="shared" si="40"/>
        <v>27</v>
      </c>
      <c r="R119" s="48">
        <f t="shared" si="36"/>
        <v>55</v>
      </c>
      <c r="S119" s="78" t="s">
        <v>502</v>
      </c>
      <c r="T119" s="101">
        <v>44914</v>
      </c>
      <c r="U119" s="101" t="s">
        <v>551</v>
      </c>
    </row>
    <row r="120" spans="1:21" s="90" customFormat="1" ht="30" x14ac:dyDescent="0.25">
      <c r="A120" s="102">
        <v>108</v>
      </c>
      <c r="B120" s="47" t="s">
        <v>184</v>
      </c>
      <c r="C120" s="47" t="s">
        <v>42</v>
      </c>
      <c r="D120" s="47"/>
      <c r="E120" s="47"/>
      <c r="F120" s="47"/>
      <c r="G120" s="48">
        <v>16</v>
      </c>
      <c r="H120" s="48">
        <v>14</v>
      </c>
      <c r="I120" s="48">
        <f t="shared" si="39"/>
        <v>30</v>
      </c>
      <c r="J120" s="48">
        <v>21</v>
      </c>
      <c r="K120" s="48">
        <v>16</v>
      </c>
      <c r="L120" s="48">
        <f t="shared" si="32"/>
        <v>37</v>
      </c>
      <c r="M120" s="48"/>
      <c r="N120" s="48"/>
      <c r="O120" s="48">
        <f t="shared" si="35"/>
        <v>0</v>
      </c>
      <c r="P120" s="48">
        <f t="shared" si="40"/>
        <v>37</v>
      </c>
      <c r="Q120" s="48">
        <f t="shared" si="40"/>
        <v>30</v>
      </c>
      <c r="R120" s="48">
        <f t="shared" si="36"/>
        <v>67</v>
      </c>
      <c r="S120" s="47" t="s">
        <v>458</v>
      </c>
      <c r="T120" s="101">
        <v>44915</v>
      </c>
      <c r="U120" s="101" t="s">
        <v>552</v>
      </c>
    </row>
    <row r="121" spans="1:21" s="90" customFormat="1" ht="30" x14ac:dyDescent="0.25">
      <c r="A121" s="102">
        <v>109</v>
      </c>
      <c r="B121" s="47" t="s">
        <v>290</v>
      </c>
      <c r="C121" s="47" t="s">
        <v>42</v>
      </c>
      <c r="D121" s="47"/>
      <c r="E121" s="47"/>
      <c r="F121" s="47"/>
      <c r="G121" s="48">
        <v>18</v>
      </c>
      <c r="H121" s="48">
        <v>14</v>
      </c>
      <c r="I121" s="48">
        <f t="shared" si="39"/>
        <v>32</v>
      </c>
      <c r="J121" s="48">
        <v>25</v>
      </c>
      <c r="K121" s="48">
        <v>15</v>
      </c>
      <c r="L121" s="48">
        <f t="shared" si="32"/>
        <v>40</v>
      </c>
      <c r="M121" s="48"/>
      <c r="N121" s="48"/>
      <c r="O121" s="48">
        <f t="shared" si="35"/>
        <v>0</v>
      </c>
      <c r="P121" s="48">
        <f t="shared" si="40"/>
        <v>43</v>
      </c>
      <c r="Q121" s="48">
        <f t="shared" si="40"/>
        <v>29</v>
      </c>
      <c r="R121" s="48">
        <f t="shared" si="36"/>
        <v>72</v>
      </c>
      <c r="S121" s="78" t="s">
        <v>491</v>
      </c>
      <c r="T121" s="101">
        <v>44916</v>
      </c>
      <c r="U121" s="101" t="s">
        <v>553</v>
      </c>
    </row>
    <row r="122" spans="1:21" s="90" customFormat="1" ht="30" x14ac:dyDescent="0.25">
      <c r="A122" s="102">
        <v>110</v>
      </c>
      <c r="B122" s="47" t="s">
        <v>294</v>
      </c>
      <c r="C122" s="47" t="s">
        <v>42</v>
      </c>
      <c r="D122" s="47"/>
      <c r="E122" s="47"/>
      <c r="F122" s="47"/>
      <c r="G122" s="48">
        <v>17</v>
      </c>
      <c r="H122" s="48">
        <v>21</v>
      </c>
      <c r="I122" s="48">
        <f t="shared" si="39"/>
        <v>38</v>
      </c>
      <c r="J122" s="48">
        <v>21</v>
      </c>
      <c r="K122" s="48">
        <v>19</v>
      </c>
      <c r="L122" s="48">
        <f t="shared" si="32"/>
        <v>40</v>
      </c>
      <c r="M122" s="48"/>
      <c r="N122" s="48"/>
      <c r="O122" s="48">
        <f t="shared" si="35"/>
        <v>0</v>
      </c>
      <c r="P122" s="48">
        <f t="shared" si="40"/>
        <v>38</v>
      </c>
      <c r="Q122" s="48">
        <f t="shared" si="40"/>
        <v>40</v>
      </c>
      <c r="R122" s="48">
        <f t="shared" si="36"/>
        <v>78</v>
      </c>
      <c r="S122" s="78" t="s">
        <v>351</v>
      </c>
      <c r="T122" s="101">
        <v>44917</v>
      </c>
      <c r="U122" s="101" t="s">
        <v>547</v>
      </c>
    </row>
    <row r="123" spans="1:21" s="90" customFormat="1" ht="30" x14ac:dyDescent="0.25">
      <c r="A123" s="102">
        <v>111</v>
      </c>
      <c r="B123" s="47" t="s">
        <v>185</v>
      </c>
      <c r="C123" s="47" t="s">
        <v>42</v>
      </c>
      <c r="D123" s="47"/>
      <c r="E123" s="47"/>
      <c r="F123" s="47"/>
      <c r="G123" s="48">
        <v>14</v>
      </c>
      <c r="H123" s="48">
        <v>16</v>
      </c>
      <c r="I123" s="48">
        <f t="shared" si="39"/>
        <v>30</v>
      </c>
      <c r="J123" s="48">
        <v>19</v>
      </c>
      <c r="K123" s="48">
        <v>18</v>
      </c>
      <c r="L123" s="48">
        <f t="shared" si="32"/>
        <v>37</v>
      </c>
      <c r="M123" s="48"/>
      <c r="N123" s="48"/>
      <c r="O123" s="48">
        <f t="shared" si="35"/>
        <v>0</v>
      </c>
      <c r="P123" s="48">
        <f t="shared" si="40"/>
        <v>33</v>
      </c>
      <c r="Q123" s="48">
        <f t="shared" si="40"/>
        <v>34</v>
      </c>
      <c r="R123" s="48">
        <f t="shared" si="36"/>
        <v>67</v>
      </c>
      <c r="S123" s="78" t="s">
        <v>492</v>
      </c>
      <c r="T123" s="101">
        <v>44918</v>
      </c>
      <c r="U123" s="101" t="s">
        <v>548</v>
      </c>
    </row>
    <row r="124" spans="1:21" s="90" customFormat="1" ht="45" x14ac:dyDescent="0.25">
      <c r="A124" s="102">
        <v>112</v>
      </c>
      <c r="B124" s="47" t="s">
        <v>327</v>
      </c>
      <c r="C124" s="47" t="s">
        <v>42</v>
      </c>
      <c r="D124" s="47"/>
      <c r="E124" s="47"/>
      <c r="F124" s="47"/>
      <c r="G124" s="48">
        <v>12</v>
      </c>
      <c r="H124" s="48">
        <v>14</v>
      </c>
      <c r="I124" s="48">
        <f t="shared" si="39"/>
        <v>26</v>
      </c>
      <c r="J124" s="48">
        <v>19</v>
      </c>
      <c r="K124" s="48">
        <v>14</v>
      </c>
      <c r="L124" s="48">
        <f t="shared" si="32"/>
        <v>33</v>
      </c>
      <c r="M124" s="48"/>
      <c r="N124" s="48"/>
      <c r="O124" s="48">
        <f t="shared" si="35"/>
        <v>0</v>
      </c>
      <c r="P124" s="48">
        <f t="shared" ref="P124:Q127" si="41">G124+J124+M124</f>
        <v>31</v>
      </c>
      <c r="Q124" s="48">
        <f t="shared" si="41"/>
        <v>28</v>
      </c>
      <c r="R124" s="48">
        <f t="shared" si="36"/>
        <v>59</v>
      </c>
      <c r="S124" s="78" t="s">
        <v>485</v>
      </c>
      <c r="T124" s="101">
        <v>44921</v>
      </c>
      <c r="U124" s="101" t="s">
        <v>551</v>
      </c>
    </row>
    <row r="125" spans="1:21" s="90" customFormat="1" ht="30" x14ac:dyDescent="0.25">
      <c r="A125" s="102">
        <v>113</v>
      </c>
      <c r="B125" s="47" t="s">
        <v>298</v>
      </c>
      <c r="C125" s="47" t="s">
        <v>42</v>
      </c>
      <c r="D125" s="47"/>
      <c r="E125" s="47"/>
      <c r="F125" s="47"/>
      <c r="G125" s="48">
        <v>9</v>
      </c>
      <c r="H125" s="48">
        <v>11</v>
      </c>
      <c r="I125" s="48">
        <f t="shared" si="39"/>
        <v>20</v>
      </c>
      <c r="J125" s="48">
        <v>12</v>
      </c>
      <c r="K125" s="48">
        <v>14</v>
      </c>
      <c r="L125" s="48">
        <f t="shared" si="32"/>
        <v>26</v>
      </c>
      <c r="M125" s="48"/>
      <c r="N125" s="48"/>
      <c r="O125" s="48">
        <f t="shared" si="35"/>
        <v>0</v>
      </c>
      <c r="P125" s="48">
        <f t="shared" si="41"/>
        <v>21</v>
      </c>
      <c r="Q125" s="48">
        <f t="shared" si="41"/>
        <v>25</v>
      </c>
      <c r="R125" s="48">
        <f t="shared" si="36"/>
        <v>46</v>
      </c>
      <c r="S125" s="78" t="s">
        <v>498</v>
      </c>
      <c r="T125" s="101">
        <v>44922</v>
      </c>
      <c r="U125" s="101" t="s">
        <v>552</v>
      </c>
    </row>
    <row r="126" spans="1:21" s="90" customFormat="1" ht="45" x14ac:dyDescent="0.25">
      <c r="A126" s="102">
        <v>114</v>
      </c>
      <c r="B126" s="47" t="s">
        <v>283</v>
      </c>
      <c r="C126" s="47" t="s">
        <v>42</v>
      </c>
      <c r="D126" s="47"/>
      <c r="E126" s="47"/>
      <c r="F126" s="47"/>
      <c r="G126" s="48">
        <v>14</v>
      </c>
      <c r="H126" s="48">
        <v>11</v>
      </c>
      <c r="I126" s="48">
        <f t="shared" si="39"/>
        <v>25</v>
      </c>
      <c r="J126" s="48">
        <v>17</v>
      </c>
      <c r="K126" s="48">
        <v>12</v>
      </c>
      <c r="L126" s="48">
        <f t="shared" si="32"/>
        <v>29</v>
      </c>
      <c r="M126" s="48"/>
      <c r="N126" s="48"/>
      <c r="O126" s="48">
        <f t="shared" si="35"/>
        <v>0</v>
      </c>
      <c r="P126" s="48">
        <f t="shared" si="41"/>
        <v>31</v>
      </c>
      <c r="Q126" s="48">
        <f t="shared" si="41"/>
        <v>23</v>
      </c>
      <c r="R126" s="48">
        <f t="shared" si="36"/>
        <v>54</v>
      </c>
      <c r="S126" s="78" t="s">
        <v>504</v>
      </c>
      <c r="T126" s="101">
        <v>44923</v>
      </c>
      <c r="U126" s="101" t="s">
        <v>553</v>
      </c>
    </row>
    <row r="127" spans="1:21" s="90" customFormat="1" ht="15" x14ac:dyDescent="0.25">
      <c r="A127" s="102">
        <v>115</v>
      </c>
      <c r="B127" s="47" t="s">
        <v>192</v>
      </c>
      <c r="C127" s="47" t="s">
        <v>42</v>
      </c>
      <c r="D127" s="47"/>
      <c r="E127" s="47"/>
      <c r="F127" s="47"/>
      <c r="G127" s="48">
        <v>12</v>
      </c>
      <c r="H127" s="48">
        <v>9</v>
      </c>
      <c r="I127" s="48">
        <f t="shared" si="39"/>
        <v>21</v>
      </c>
      <c r="J127" s="48">
        <v>16</v>
      </c>
      <c r="K127" s="48">
        <v>10</v>
      </c>
      <c r="L127" s="48">
        <f t="shared" si="32"/>
        <v>26</v>
      </c>
      <c r="M127" s="48"/>
      <c r="N127" s="48"/>
      <c r="O127" s="48">
        <f t="shared" si="35"/>
        <v>0</v>
      </c>
      <c r="P127" s="48">
        <f t="shared" si="41"/>
        <v>28</v>
      </c>
      <c r="Q127" s="48">
        <f t="shared" si="41"/>
        <v>19</v>
      </c>
      <c r="R127" s="48">
        <f t="shared" si="36"/>
        <v>47</v>
      </c>
      <c r="S127" s="78">
        <v>8280065205</v>
      </c>
      <c r="T127" s="101">
        <v>44924</v>
      </c>
      <c r="U127" s="101" t="s">
        <v>547</v>
      </c>
    </row>
    <row r="128" spans="1:21" s="90" customFormat="1" ht="30" x14ac:dyDescent="0.25">
      <c r="A128" s="102">
        <v>116</v>
      </c>
      <c r="B128" s="47" t="s">
        <v>177</v>
      </c>
      <c r="C128" s="47" t="s">
        <v>42</v>
      </c>
      <c r="D128" s="47"/>
      <c r="E128" s="47"/>
      <c r="F128" s="47"/>
      <c r="G128" s="48">
        <v>11</v>
      </c>
      <c r="H128" s="48">
        <v>12</v>
      </c>
      <c r="I128" s="48">
        <f t="shared" si="39"/>
        <v>23</v>
      </c>
      <c r="J128" s="48">
        <v>15</v>
      </c>
      <c r="K128" s="48">
        <v>14</v>
      </c>
      <c r="L128" s="48">
        <f t="shared" si="32"/>
        <v>29</v>
      </c>
      <c r="M128" s="48"/>
      <c r="N128" s="48"/>
      <c r="O128" s="48">
        <f t="shared" si="35"/>
        <v>0</v>
      </c>
      <c r="P128" s="48">
        <f>G128+J128+M128</f>
        <v>26</v>
      </c>
      <c r="Q128" s="48">
        <f>H128+K128+N128</f>
        <v>26</v>
      </c>
      <c r="R128" s="48">
        <f t="shared" si="36"/>
        <v>52</v>
      </c>
      <c r="S128" s="78" t="s">
        <v>477</v>
      </c>
      <c r="T128" s="101">
        <v>44928</v>
      </c>
      <c r="U128" s="101" t="s">
        <v>551</v>
      </c>
    </row>
    <row r="129" spans="1:21" s="90" customFormat="1" ht="30" x14ac:dyDescent="0.25">
      <c r="A129" s="102">
        <v>117</v>
      </c>
      <c r="B129" s="47" t="s">
        <v>338</v>
      </c>
      <c r="C129" s="47" t="s">
        <v>280</v>
      </c>
      <c r="D129" s="47"/>
      <c r="E129" s="47"/>
      <c r="F129" s="47"/>
      <c r="G129" s="48">
        <v>13</v>
      </c>
      <c r="H129" s="48">
        <v>11</v>
      </c>
      <c r="I129" s="48">
        <f t="shared" si="39"/>
        <v>24</v>
      </c>
      <c r="J129" s="48">
        <v>17</v>
      </c>
      <c r="K129" s="48">
        <v>11</v>
      </c>
      <c r="L129" s="48">
        <f t="shared" si="32"/>
        <v>28</v>
      </c>
      <c r="M129" s="48">
        <v>14</v>
      </c>
      <c r="N129" s="48">
        <v>16</v>
      </c>
      <c r="O129" s="48">
        <f t="shared" si="35"/>
        <v>30</v>
      </c>
      <c r="P129" s="48">
        <f>G129+J129+M129</f>
        <v>44</v>
      </c>
      <c r="Q129" s="48">
        <f>H129+K129+N129</f>
        <v>38</v>
      </c>
      <c r="R129" s="48">
        <f t="shared" si="36"/>
        <v>82</v>
      </c>
      <c r="S129" s="47" t="s">
        <v>241</v>
      </c>
      <c r="T129" s="101">
        <v>44929</v>
      </c>
      <c r="U129" s="101" t="s">
        <v>552</v>
      </c>
    </row>
    <row r="130" spans="1:21" s="90" customFormat="1" ht="45" x14ac:dyDescent="0.25">
      <c r="A130" s="102">
        <v>118</v>
      </c>
      <c r="B130" s="47" t="s">
        <v>181</v>
      </c>
      <c r="C130" s="47" t="s">
        <v>42</v>
      </c>
      <c r="D130" s="47"/>
      <c r="E130" s="47"/>
      <c r="F130" s="47"/>
      <c r="G130" s="48">
        <v>17</v>
      </c>
      <c r="H130" s="48">
        <v>14</v>
      </c>
      <c r="I130" s="48">
        <f t="shared" si="39"/>
        <v>31</v>
      </c>
      <c r="J130" s="48">
        <v>22</v>
      </c>
      <c r="K130" s="48">
        <v>17</v>
      </c>
      <c r="L130" s="48">
        <f t="shared" si="32"/>
        <v>39</v>
      </c>
      <c r="M130" s="48"/>
      <c r="N130" s="48"/>
      <c r="O130" s="48">
        <f t="shared" si="35"/>
        <v>0</v>
      </c>
      <c r="P130" s="48">
        <f t="shared" ref="P130:Q133" si="42">G130+J130+M130</f>
        <v>39</v>
      </c>
      <c r="Q130" s="48">
        <f t="shared" si="42"/>
        <v>31</v>
      </c>
      <c r="R130" s="48">
        <f t="shared" si="36"/>
        <v>70</v>
      </c>
      <c r="S130" s="78" t="s">
        <v>500</v>
      </c>
      <c r="T130" s="101">
        <v>44935</v>
      </c>
      <c r="U130" s="101" t="s">
        <v>551</v>
      </c>
    </row>
    <row r="131" spans="1:21" s="90" customFormat="1" ht="30" x14ac:dyDescent="0.25">
      <c r="A131" s="102">
        <v>119</v>
      </c>
      <c r="B131" s="47" t="s">
        <v>450</v>
      </c>
      <c r="C131" s="47" t="s">
        <v>280</v>
      </c>
      <c r="D131" s="47"/>
      <c r="E131" s="47"/>
      <c r="F131" s="47"/>
      <c r="G131" s="48">
        <v>13</v>
      </c>
      <c r="H131" s="48">
        <v>15</v>
      </c>
      <c r="I131" s="48">
        <f t="shared" si="39"/>
        <v>28</v>
      </c>
      <c r="J131" s="48">
        <v>16</v>
      </c>
      <c r="K131" s="48">
        <v>14</v>
      </c>
      <c r="L131" s="48">
        <v>26</v>
      </c>
      <c r="M131" s="48">
        <v>28</v>
      </c>
      <c r="N131" s="48">
        <v>25</v>
      </c>
      <c r="O131" s="48">
        <f t="shared" si="35"/>
        <v>53</v>
      </c>
      <c r="P131" s="48">
        <f t="shared" si="42"/>
        <v>57</v>
      </c>
      <c r="Q131" s="48">
        <f t="shared" si="42"/>
        <v>54</v>
      </c>
      <c r="R131" s="48">
        <f t="shared" si="36"/>
        <v>111</v>
      </c>
      <c r="S131" s="47">
        <v>8280438680</v>
      </c>
      <c r="T131" s="101">
        <v>44936</v>
      </c>
      <c r="U131" s="101" t="s">
        <v>552</v>
      </c>
    </row>
    <row r="132" spans="1:21" s="90" customFormat="1" ht="30" x14ac:dyDescent="0.25">
      <c r="A132" s="102">
        <v>120</v>
      </c>
      <c r="B132" s="47" t="s">
        <v>284</v>
      </c>
      <c r="C132" s="47" t="s">
        <v>42</v>
      </c>
      <c r="D132" s="47"/>
      <c r="E132" s="47"/>
      <c r="F132" s="47"/>
      <c r="G132" s="48">
        <v>12</v>
      </c>
      <c r="H132" s="48">
        <v>17</v>
      </c>
      <c r="I132" s="48">
        <f t="shared" si="39"/>
        <v>29</v>
      </c>
      <c r="J132" s="48">
        <v>16</v>
      </c>
      <c r="K132" s="48">
        <v>21</v>
      </c>
      <c r="L132" s="48">
        <f t="shared" ref="L132:L172" si="43">J132+K132</f>
        <v>37</v>
      </c>
      <c r="M132" s="48"/>
      <c r="N132" s="48"/>
      <c r="O132" s="48">
        <f t="shared" si="35"/>
        <v>0</v>
      </c>
      <c r="P132" s="48">
        <f t="shared" si="42"/>
        <v>28</v>
      </c>
      <c r="Q132" s="48">
        <f t="shared" si="42"/>
        <v>38</v>
      </c>
      <c r="R132" s="48">
        <f t="shared" si="36"/>
        <v>66</v>
      </c>
      <c r="S132" s="78" t="s">
        <v>361</v>
      </c>
      <c r="T132" s="101">
        <v>44937</v>
      </c>
      <c r="U132" s="101" t="s">
        <v>553</v>
      </c>
    </row>
    <row r="133" spans="1:21" s="90" customFormat="1" ht="45" x14ac:dyDescent="0.25">
      <c r="A133" s="102">
        <v>121</v>
      </c>
      <c r="B133" s="68" t="s">
        <v>402</v>
      </c>
      <c r="C133" s="47" t="s">
        <v>42</v>
      </c>
      <c r="D133" s="47"/>
      <c r="E133" s="47"/>
      <c r="F133" s="47"/>
      <c r="G133" s="48">
        <v>15</v>
      </c>
      <c r="H133" s="48">
        <v>19</v>
      </c>
      <c r="I133" s="48">
        <f t="shared" si="39"/>
        <v>34</v>
      </c>
      <c r="J133" s="48">
        <v>18</v>
      </c>
      <c r="K133" s="48">
        <v>14</v>
      </c>
      <c r="L133" s="48">
        <f t="shared" si="43"/>
        <v>32</v>
      </c>
      <c r="M133" s="48"/>
      <c r="N133" s="48"/>
      <c r="O133" s="48">
        <f t="shared" si="35"/>
        <v>0</v>
      </c>
      <c r="P133" s="48">
        <f t="shared" si="42"/>
        <v>33</v>
      </c>
      <c r="Q133" s="48">
        <f t="shared" si="42"/>
        <v>33</v>
      </c>
      <c r="R133" s="48">
        <f t="shared" si="36"/>
        <v>66</v>
      </c>
      <c r="S133" s="47" t="s">
        <v>470</v>
      </c>
      <c r="T133" s="101">
        <v>44938</v>
      </c>
      <c r="U133" s="101" t="s">
        <v>547</v>
      </c>
    </row>
    <row r="134" spans="1:21" s="90" customFormat="1" ht="45" x14ac:dyDescent="0.25">
      <c r="A134" s="102">
        <v>122</v>
      </c>
      <c r="B134" s="47" t="s">
        <v>286</v>
      </c>
      <c r="C134" s="47" t="s">
        <v>42</v>
      </c>
      <c r="D134" s="47"/>
      <c r="E134" s="47"/>
      <c r="F134" s="47"/>
      <c r="G134" s="48">
        <v>11</v>
      </c>
      <c r="H134" s="48">
        <v>16</v>
      </c>
      <c r="I134" s="48">
        <f t="shared" si="39"/>
        <v>27</v>
      </c>
      <c r="J134" s="48">
        <v>19.72</v>
      </c>
      <c r="K134" s="48">
        <v>16</v>
      </c>
      <c r="L134" s="48">
        <f t="shared" si="43"/>
        <v>35.72</v>
      </c>
      <c r="M134" s="48"/>
      <c r="N134" s="48"/>
      <c r="O134" s="48">
        <f t="shared" si="35"/>
        <v>0</v>
      </c>
      <c r="P134" s="48">
        <f t="shared" ref="P134:Q137" si="44">G134+J134+M134</f>
        <v>30.72</v>
      </c>
      <c r="Q134" s="48">
        <f t="shared" si="44"/>
        <v>32</v>
      </c>
      <c r="R134" s="48">
        <f t="shared" si="36"/>
        <v>62.72</v>
      </c>
      <c r="S134" s="85" t="s">
        <v>482</v>
      </c>
      <c r="T134" s="101">
        <v>44942</v>
      </c>
      <c r="U134" s="101" t="s">
        <v>551</v>
      </c>
    </row>
    <row r="135" spans="1:21" s="90" customFormat="1" ht="30" x14ac:dyDescent="0.25">
      <c r="A135" s="102">
        <v>123</v>
      </c>
      <c r="B135" s="47" t="s">
        <v>427</v>
      </c>
      <c r="C135" s="47" t="s">
        <v>42</v>
      </c>
      <c r="D135" s="47"/>
      <c r="E135" s="47"/>
      <c r="F135" s="47"/>
      <c r="G135" s="48">
        <v>14</v>
      </c>
      <c r="H135" s="48">
        <v>15</v>
      </c>
      <c r="I135" s="48">
        <f t="shared" si="39"/>
        <v>29</v>
      </c>
      <c r="J135" s="48">
        <v>19</v>
      </c>
      <c r="K135" s="48">
        <v>17</v>
      </c>
      <c r="L135" s="48">
        <f t="shared" si="43"/>
        <v>36</v>
      </c>
      <c r="M135" s="48"/>
      <c r="N135" s="48"/>
      <c r="O135" s="48">
        <f t="shared" si="35"/>
        <v>0</v>
      </c>
      <c r="P135" s="48">
        <f t="shared" si="44"/>
        <v>33</v>
      </c>
      <c r="Q135" s="48">
        <f t="shared" si="44"/>
        <v>32</v>
      </c>
      <c r="R135" s="48">
        <f t="shared" si="36"/>
        <v>65</v>
      </c>
      <c r="S135" s="47" t="s">
        <v>455</v>
      </c>
      <c r="T135" s="101">
        <v>44943</v>
      </c>
      <c r="U135" s="101" t="s">
        <v>552</v>
      </c>
    </row>
    <row r="136" spans="1:21" s="90" customFormat="1" ht="30" x14ac:dyDescent="0.25">
      <c r="A136" s="102">
        <v>124</v>
      </c>
      <c r="B136" s="47" t="s">
        <v>301</v>
      </c>
      <c r="C136" s="47" t="s">
        <v>42</v>
      </c>
      <c r="D136" s="47"/>
      <c r="E136" s="47"/>
      <c r="F136" s="47"/>
      <c r="G136" s="48">
        <v>17</v>
      </c>
      <c r="H136" s="48">
        <v>21</v>
      </c>
      <c r="I136" s="48">
        <f t="shared" si="39"/>
        <v>38</v>
      </c>
      <c r="J136" s="48">
        <v>23</v>
      </c>
      <c r="K136" s="48">
        <v>20</v>
      </c>
      <c r="L136" s="48">
        <f t="shared" si="43"/>
        <v>43</v>
      </c>
      <c r="M136" s="48"/>
      <c r="N136" s="48"/>
      <c r="O136" s="48">
        <f t="shared" si="35"/>
        <v>0</v>
      </c>
      <c r="P136" s="48">
        <f t="shared" si="44"/>
        <v>40</v>
      </c>
      <c r="Q136" s="48">
        <f t="shared" si="44"/>
        <v>41</v>
      </c>
      <c r="R136" s="48">
        <f t="shared" si="36"/>
        <v>81</v>
      </c>
      <c r="S136" s="78" t="s">
        <v>481</v>
      </c>
      <c r="T136" s="101">
        <v>44944</v>
      </c>
      <c r="U136" s="101" t="s">
        <v>553</v>
      </c>
    </row>
    <row r="137" spans="1:21" s="90" customFormat="1" ht="30" x14ac:dyDescent="0.25">
      <c r="A137" s="102">
        <v>125</v>
      </c>
      <c r="B137" s="47" t="s">
        <v>328</v>
      </c>
      <c r="C137" s="47" t="s">
        <v>42</v>
      </c>
      <c r="D137" s="47"/>
      <c r="E137" s="47"/>
      <c r="F137" s="47"/>
      <c r="G137" s="48">
        <v>10</v>
      </c>
      <c r="H137" s="48">
        <v>12</v>
      </c>
      <c r="I137" s="48">
        <f t="shared" si="39"/>
        <v>22</v>
      </c>
      <c r="J137" s="48">
        <v>14</v>
      </c>
      <c r="K137" s="48">
        <v>11.96</v>
      </c>
      <c r="L137" s="48">
        <f t="shared" si="43"/>
        <v>25.96</v>
      </c>
      <c r="M137" s="48"/>
      <c r="N137" s="48"/>
      <c r="O137" s="48">
        <f t="shared" si="35"/>
        <v>0</v>
      </c>
      <c r="P137" s="48">
        <f t="shared" si="44"/>
        <v>24</v>
      </c>
      <c r="Q137" s="48">
        <f t="shared" si="44"/>
        <v>23.96</v>
      </c>
      <c r="R137" s="48">
        <f t="shared" si="36"/>
        <v>47.96</v>
      </c>
      <c r="S137" s="78" t="s">
        <v>205</v>
      </c>
      <c r="T137" s="101">
        <v>44945</v>
      </c>
      <c r="U137" s="101" t="s">
        <v>547</v>
      </c>
    </row>
    <row r="138" spans="1:21" s="90" customFormat="1" ht="45" x14ac:dyDescent="0.25">
      <c r="A138" s="102">
        <v>126</v>
      </c>
      <c r="B138" s="47" t="s">
        <v>418</v>
      </c>
      <c r="C138" s="47" t="s">
        <v>42</v>
      </c>
      <c r="D138" s="47"/>
      <c r="E138" s="47"/>
      <c r="F138" s="47"/>
      <c r="G138" s="48">
        <v>11</v>
      </c>
      <c r="H138" s="48">
        <v>13</v>
      </c>
      <c r="I138" s="48">
        <v>21</v>
      </c>
      <c r="J138" s="48">
        <v>12</v>
      </c>
      <c r="K138" s="48">
        <v>20</v>
      </c>
      <c r="L138" s="48">
        <f t="shared" si="43"/>
        <v>32</v>
      </c>
      <c r="M138" s="48"/>
      <c r="N138" s="48"/>
      <c r="O138" s="48">
        <f t="shared" si="35"/>
        <v>0</v>
      </c>
      <c r="P138" s="48">
        <f t="shared" ref="P138:Q140" si="45">G138+J138+M138</f>
        <v>23</v>
      </c>
      <c r="Q138" s="48">
        <f t="shared" si="45"/>
        <v>33</v>
      </c>
      <c r="R138" s="48">
        <f t="shared" si="36"/>
        <v>56</v>
      </c>
      <c r="S138" s="78" t="s">
        <v>475</v>
      </c>
      <c r="T138" s="101">
        <v>44950</v>
      </c>
      <c r="U138" s="101" t="s">
        <v>552</v>
      </c>
    </row>
    <row r="139" spans="1:21" s="90" customFormat="1" ht="15" x14ac:dyDescent="0.25">
      <c r="A139" s="102">
        <v>127</v>
      </c>
      <c r="B139" s="47" t="s">
        <v>191</v>
      </c>
      <c r="C139" s="47" t="s">
        <v>42</v>
      </c>
      <c r="D139" s="47"/>
      <c r="E139" s="47"/>
      <c r="F139" s="47"/>
      <c r="G139" s="48">
        <v>11</v>
      </c>
      <c r="H139" s="48">
        <v>14</v>
      </c>
      <c r="I139" s="48">
        <f t="shared" ref="I139:I172" si="46">G139+H139</f>
        <v>25</v>
      </c>
      <c r="J139" s="48">
        <v>15</v>
      </c>
      <c r="K139" s="48">
        <v>15</v>
      </c>
      <c r="L139" s="48">
        <f t="shared" si="43"/>
        <v>30</v>
      </c>
      <c r="M139" s="48"/>
      <c r="N139" s="48"/>
      <c r="O139" s="48">
        <f t="shared" si="35"/>
        <v>0</v>
      </c>
      <c r="P139" s="48">
        <f t="shared" si="45"/>
        <v>26</v>
      </c>
      <c r="Q139" s="48">
        <f t="shared" si="45"/>
        <v>29</v>
      </c>
      <c r="R139" s="48">
        <f t="shared" si="36"/>
        <v>55</v>
      </c>
      <c r="S139" s="78">
        <v>8280438683</v>
      </c>
      <c r="T139" s="101">
        <v>44953</v>
      </c>
      <c r="U139" s="101" t="s">
        <v>548</v>
      </c>
    </row>
    <row r="140" spans="1:21" s="90" customFormat="1" ht="45" x14ac:dyDescent="0.25">
      <c r="A140" s="102">
        <v>128</v>
      </c>
      <c r="B140" s="47" t="s">
        <v>417</v>
      </c>
      <c r="C140" s="47" t="s">
        <v>42</v>
      </c>
      <c r="D140" s="47"/>
      <c r="E140" s="47"/>
      <c r="F140" s="47"/>
      <c r="G140" s="48">
        <v>15</v>
      </c>
      <c r="H140" s="48">
        <v>13</v>
      </c>
      <c r="I140" s="48">
        <f t="shared" si="46"/>
        <v>28</v>
      </c>
      <c r="J140" s="48">
        <v>15</v>
      </c>
      <c r="K140" s="48">
        <v>17</v>
      </c>
      <c r="L140" s="48">
        <f t="shared" si="43"/>
        <v>32</v>
      </c>
      <c r="M140" s="48"/>
      <c r="N140" s="48"/>
      <c r="O140" s="48">
        <f t="shared" si="35"/>
        <v>0</v>
      </c>
      <c r="P140" s="48">
        <f t="shared" si="45"/>
        <v>30</v>
      </c>
      <c r="Q140" s="48">
        <f t="shared" si="45"/>
        <v>30</v>
      </c>
      <c r="R140" s="48">
        <f t="shared" si="36"/>
        <v>60</v>
      </c>
      <c r="S140" s="78" t="s">
        <v>474</v>
      </c>
      <c r="T140" s="101">
        <v>44960</v>
      </c>
      <c r="U140" s="101" t="s">
        <v>548</v>
      </c>
    </row>
    <row r="141" spans="1:21" s="90" customFormat="1" ht="45" x14ac:dyDescent="0.25">
      <c r="A141" s="102">
        <v>129</v>
      </c>
      <c r="B141" s="47" t="s">
        <v>231</v>
      </c>
      <c r="C141" s="47" t="s">
        <v>280</v>
      </c>
      <c r="D141" s="47"/>
      <c r="E141" s="47"/>
      <c r="F141" s="47"/>
      <c r="G141" s="48">
        <v>14</v>
      </c>
      <c r="H141" s="48">
        <v>15</v>
      </c>
      <c r="I141" s="48">
        <f t="shared" si="46"/>
        <v>29</v>
      </c>
      <c r="J141" s="48">
        <v>20</v>
      </c>
      <c r="K141" s="48">
        <v>14</v>
      </c>
      <c r="L141" s="48">
        <f t="shared" si="43"/>
        <v>34</v>
      </c>
      <c r="M141" s="48">
        <v>17</v>
      </c>
      <c r="N141" s="48">
        <v>24</v>
      </c>
      <c r="O141" s="48">
        <f t="shared" ref="O141:O172" si="47">M141+N141</f>
        <v>41</v>
      </c>
      <c r="P141" s="48">
        <f t="shared" ref="P141:Q145" si="48">G141+J141+M141</f>
        <v>51</v>
      </c>
      <c r="Q141" s="48">
        <f t="shared" si="48"/>
        <v>53</v>
      </c>
      <c r="R141" s="48">
        <f t="shared" ref="R141:R172" si="49">P141+Q141</f>
        <v>104</v>
      </c>
      <c r="S141" s="47" t="s">
        <v>232</v>
      </c>
      <c r="T141" s="101">
        <v>44963</v>
      </c>
      <c r="U141" s="101" t="s">
        <v>551</v>
      </c>
    </row>
    <row r="142" spans="1:21" s="90" customFormat="1" ht="30" x14ac:dyDescent="0.25">
      <c r="A142" s="102">
        <v>130</v>
      </c>
      <c r="B142" s="47" t="s">
        <v>312</v>
      </c>
      <c r="C142" s="47" t="s">
        <v>280</v>
      </c>
      <c r="D142" s="47"/>
      <c r="E142" s="47"/>
      <c r="F142" s="47"/>
      <c r="G142" s="48">
        <v>12</v>
      </c>
      <c r="H142" s="48">
        <v>16</v>
      </c>
      <c r="I142" s="48">
        <f t="shared" si="46"/>
        <v>28</v>
      </c>
      <c r="J142" s="48">
        <v>16</v>
      </c>
      <c r="K142" s="48">
        <v>17</v>
      </c>
      <c r="L142" s="48">
        <f t="shared" si="43"/>
        <v>33</v>
      </c>
      <c r="M142" s="48">
        <v>26</v>
      </c>
      <c r="N142" s="48">
        <v>27</v>
      </c>
      <c r="O142" s="48">
        <f t="shared" si="47"/>
        <v>53</v>
      </c>
      <c r="P142" s="48">
        <f t="shared" si="48"/>
        <v>54</v>
      </c>
      <c r="Q142" s="48">
        <f t="shared" si="48"/>
        <v>60</v>
      </c>
      <c r="R142" s="48">
        <f t="shared" si="49"/>
        <v>114</v>
      </c>
      <c r="S142" s="47">
        <v>9937620316</v>
      </c>
      <c r="T142" s="101">
        <v>44964</v>
      </c>
      <c r="U142" s="101" t="s">
        <v>552</v>
      </c>
    </row>
    <row r="143" spans="1:21" s="90" customFormat="1" ht="30" x14ac:dyDescent="0.25">
      <c r="A143" s="102">
        <v>131</v>
      </c>
      <c r="B143" s="47" t="s">
        <v>323</v>
      </c>
      <c r="C143" s="47" t="s">
        <v>42</v>
      </c>
      <c r="D143" s="47"/>
      <c r="E143" s="47"/>
      <c r="F143" s="47"/>
      <c r="G143" s="48">
        <v>18</v>
      </c>
      <c r="H143" s="48">
        <v>17</v>
      </c>
      <c r="I143" s="48">
        <f t="shared" si="46"/>
        <v>35</v>
      </c>
      <c r="J143" s="48">
        <v>21</v>
      </c>
      <c r="K143" s="48">
        <v>17</v>
      </c>
      <c r="L143" s="48">
        <f t="shared" si="43"/>
        <v>38</v>
      </c>
      <c r="M143" s="48"/>
      <c r="N143" s="48"/>
      <c r="O143" s="48">
        <f t="shared" si="47"/>
        <v>0</v>
      </c>
      <c r="P143" s="48">
        <f t="shared" si="48"/>
        <v>39</v>
      </c>
      <c r="Q143" s="48">
        <f t="shared" si="48"/>
        <v>34</v>
      </c>
      <c r="R143" s="48">
        <f t="shared" si="49"/>
        <v>73</v>
      </c>
      <c r="S143" s="78" t="s">
        <v>201</v>
      </c>
      <c r="T143" s="101">
        <v>44965</v>
      </c>
      <c r="U143" s="101" t="s">
        <v>553</v>
      </c>
    </row>
    <row r="144" spans="1:21" s="90" customFormat="1" ht="15" x14ac:dyDescent="0.25">
      <c r="A144" s="102">
        <v>132</v>
      </c>
      <c r="B144" s="47" t="s">
        <v>541</v>
      </c>
      <c r="C144" s="47" t="s">
        <v>42</v>
      </c>
      <c r="D144" s="47"/>
      <c r="E144" s="47"/>
      <c r="F144" s="47"/>
      <c r="G144" s="48">
        <v>14</v>
      </c>
      <c r="H144" s="48">
        <v>12</v>
      </c>
      <c r="I144" s="48">
        <f t="shared" si="46"/>
        <v>26</v>
      </c>
      <c r="J144" s="48">
        <v>17</v>
      </c>
      <c r="K144" s="48">
        <v>15</v>
      </c>
      <c r="L144" s="48">
        <f t="shared" si="43"/>
        <v>32</v>
      </c>
      <c r="M144" s="48"/>
      <c r="N144" s="48"/>
      <c r="O144" s="48">
        <f t="shared" si="47"/>
        <v>0</v>
      </c>
      <c r="P144" s="48">
        <f t="shared" si="48"/>
        <v>31</v>
      </c>
      <c r="Q144" s="48">
        <f t="shared" si="48"/>
        <v>27</v>
      </c>
      <c r="R144" s="48">
        <f t="shared" si="49"/>
        <v>58</v>
      </c>
      <c r="S144" s="100"/>
      <c r="T144" s="101">
        <v>44966</v>
      </c>
      <c r="U144" s="101" t="s">
        <v>547</v>
      </c>
    </row>
    <row r="145" spans="1:21" s="90" customFormat="1" ht="30" x14ac:dyDescent="0.25">
      <c r="A145" s="102">
        <v>133</v>
      </c>
      <c r="B145" s="47" t="s">
        <v>256</v>
      </c>
      <c r="C145" s="47" t="s">
        <v>280</v>
      </c>
      <c r="D145" s="47"/>
      <c r="E145" s="47"/>
      <c r="F145" s="47"/>
      <c r="G145" s="48">
        <v>6</v>
      </c>
      <c r="H145" s="48">
        <v>5</v>
      </c>
      <c r="I145" s="48">
        <f t="shared" si="46"/>
        <v>11</v>
      </c>
      <c r="J145" s="48">
        <v>8</v>
      </c>
      <c r="K145" s="48">
        <v>8</v>
      </c>
      <c r="L145" s="48">
        <f t="shared" si="43"/>
        <v>16</v>
      </c>
      <c r="M145" s="48">
        <v>19</v>
      </c>
      <c r="N145" s="48">
        <v>16</v>
      </c>
      <c r="O145" s="48">
        <f t="shared" si="47"/>
        <v>35</v>
      </c>
      <c r="P145" s="48">
        <f t="shared" si="48"/>
        <v>33</v>
      </c>
      <c r="Q145" s="48">
        <f t="shared" si="48"/>
        <v>29</v>
      </c>
      <c r="R145" s="48">
        <f t="shared" si="49"/>
        <v>62</v>
      </c>
      <c r="S145" s="100"/>
      <c r="T145" s="101">
        <v>44967</v>
      </c>
      <c r="U145" s="101" t="s">
        <v>548</v>
      </c>
    </row>
    <row r="146" spans="1:21" s="90" customFormat="1" ht="60" x14ac:dyDescent="0.25">
      <c r="A146" s="102">
        <v>134</v>
      </c>
      <c r="B146" s="47" t="s">
        <v>533</v>
      </c>
      <c r="C146" s="47" t="s">
        <v>42</v>
      </c>
      <c r="D146" s="47"/>
      <c r="E146" s="47"/>
      <c r="F146" s="47"/>
      <c r="G146" s="48">
        <v>11</v>
      </c>
      <c r="H146" s="48">
        <v>14</v>
      </c>
      <c r="I146" s="48">
        <f t="shared" si="46"/>
        <v>25</v>
      </c>
      <c r="J146" s="48">
        <v>15</v>
      </c>
      <c r="K146" s="48">
        <v>16</v>
      </c>
      <c r="L146" s="48">
        <f t="shared" si="43"/>
        <v>31</v>
      </c>
      <c r="M146" s="48"/>
      <c r="N146" s="48"/>
      <c r="O146" s="48">
        <f t="shared" si="47"/>
        <v>0</v>
      </c>
      <c r="P146" s="48">
        <f t="shared" ref="P146:Q149" si="50">G146+J146+M146</f>
        <v>26</v>
      </c>
      <c r="Q146" s="48">
        <f t="shared" si="50"/>
        <v>30</v>
      </c>
      <c r="R146" s="48">
        <f t="shared" si="49"/>
        <v>56</v>
      </c>
      <c r="S146" s="81" t="s">
        <v>476</v>
      </c>
      <c r="T146" s="101">
        <v>44970</v>
      </c>
      <c r="U146" s="101" t="s">
        <v>551</v>
      </c>
    </row>
    <row r="147" spans="1:21" s="90" customFormat="1" ht="30" x14ac:dyDescent="0.25">
      <c r="A147" s="102">
        <v>135</v>
      </c>
      <c r="B147" s="47" t="s">
        <v>304</v>
      </c>
      <c r="C147" s="47" t="s">
        <v>42</v>
      </c>
      <c r="D147" s="47"/>
      <c r="E147" s="47"/>
      <c r="F147" s="47"/>
      <c r="G147" s="48">
        <v>13</v>
      </c>
      <c r="H147" s="48">
        <v>17</v>
      </c>
      <c r="I147" s="48">
        <f t="shared" si="46"/>
        <v>30</v>
      </c>
      <c r="J147" s="48">
        <v>16</v>
      </c>
      <c r="K147" s="48">
        <v>19</v>
      </c>
      <c r="L147" s="48">
        <f t="shared" si="43"/>
        <v>35</v>
      </c>
      <c r="M147" s="48"/>
      <c r="N147" s="48"/>
      <c r="O147" s="48">
        <f t="shared" si="47"/>
        <v>0</v>
      </c>
      <c r="P147" s="48">
        <f t="shared" si="50"/>
        <v>29</v>
      </c>
      <c r="Q147" s="48">
        <f t="shared" si="50"/>
        <v>36</v>
      </c>
      <c r="R147" s="48">
        <f t="shared" si="49"/>
        <v>65</v>
      </c>
      <c r="S147" s="47" t="s">
        <v>478</v>
      </c>
      <c r="T147" s="101">
        <v>44971</v>
      </c>
      <c r="U147" s="101" t="s">
        <v>552</v>
      </c>
    </row>
    <row r="148" spans="1:21" s="90" customFormat="1" ht="30" x14ac:dyDescent="0.25">
      <c r="A148" s="102">
        <v>136</v>
      </c>
      <c r="B148" s="47" t="s">
        <v>281</v>
      </c>
      <c r="C148" s="47" t="s">
        <v>280</v>
      </c>
      <c r="D148" s="47"/>
      <c r="E148" s="47"/>
      <c r="F148" s="47"/>
      <c r="G148" s="48">
        <v>9</v>
      </c>
      <c r="H148" s="48">
        <v>7</v>
      </c>
      <c r="I148" s="48">
        <f t="shared" si="46"/>
        <v>16</v>
      </c>
      <c r="J148" s="48">
        <v>12</v>
      </c>
      <c r="K148" s="48">
        <v>9</v>
      </c>
      <c r="L148" s="48">
        <f t="shared" si="43"/>
        <v>21</v>
      </c>
      <c r="M148" s="48">
        <v>24</v>
      </c>
      <c r="N148" s="48">
        <v>17</v>
      </c>
      <c r="O148" s="48">
        <f t="shared" si="47"/>
        <v>41</v>
      </c>
      <c r="P148" s="48">
        <f t="shared" si="50"/>
        <v>45</v>
      </c>
      <c r="Q148" s="48">
        <f t="shared" si="50"/>
        <v>33</v>
      </c>
      <c r="R148" s="48">
        <f t="shared" si="49"/>
        <v>78</v>
      </c>
      <c r="S148" s="47" t="s">
        <v>349</v>
      </c>
      <c r="T148" s="101">
        <v>44973</v>
      </c>
      <c r="U148" s="101" t="s">
        <v>547</v>
      </c>
    </row>
    <row r="149" spans="1:21" s="90" customFormat="1" ht="45" x14ac:dyDescent="0.25">
      <c r="A149" s="102">
        <v>137</v>
      </c>
      <c r="B149" s="47" t="s">
        <v>393</v>
      </c>
      <c r="C149" s="47" t="s">
        <v>42</v>
      </c>
      <c r="D149" s="47"/>
      <c r="E149" s="47"/>
      <c r="F149" s="47"/>
      <c r="G149" s="48">
        <v>13</v>
      </c>
      <c r="H149" s="48">
        <v>16</v>
      </c>
      <c r="I149" s="48">
        <f t="shared" si="46"/>
        <v>29</v>
      </c>
      <c r="J149" s="48">
        <v>18</v>
      </c>
      <c r="K149" s="48">
        <v>14</v>
      </c>
      <c r="L149" s="48">
        <f t="shared" si="43"/>
        <v>32</v>
      </c>
      <c r="M149" s="48"/>
      <c r="N149" s="48"/>
      <c r="O149" s="48">
        <f t="shared" si="47"/>
        <v>0</v>
      </c>
      <c r="P149" s="48">
        <f t="shared" si="50"/>
        <v>31</v>
      </c>
      <c r="Q149" s="48">
        <f t="shared" si="50"/>
        <v>30</v>
      </c>
      <c r="R149" s="48">
        <f t="shared" si="49"/>
        <v>61</v>
      </c>
      <c r="S149" s="78" t="s">
        <v>505</v>
      </c>
      <c r="T149" s="101">
        <v>44974</v>
      </c>
      <c r="U149" s="101" t="s">
        <v>548</v>
      </c>
    </row>
    <row r="150" spans="1:21" s="90" customFormat="1" ht="45" x14ac:dyDescent="0.25">
      <c r="A150" s="102">
        <v>138</v>
      </c>
      <c r="B150" s="47" t="s">
        <v>263</v>
      </c>
      <c r="C150" s="47" t="s">
        <v>42</v>
      </c>
      <c r="D150" s="47"/>
      <c r="E150" s="47"/>
      <c r="F150" s="47"/>
      <c r="G150" s="48">
        <v>14</v>
      </c>
      <c r="H150" s="48">
        <v>12</v>
      </c>
      <c r="I150" s="48">
        <f t="shared" si="46"/>
        <v>26</v>
      </c>
      <c r="J150" s="48">
        <v>16</v>
      </c>
      <c r="K150" s="48">
        <v>11</v>
      </c>
      <c r="L150" s="48">
        <f t="shared" si="43"/>
        <v>27</v>
      </c>
      <c r="M150" s="48"/>
      <c r="N150" s="48"/>
      <c r="O150" s="48">
        <f t="shared" si="47"/>
        <v>0</v>
      </c>
      <c r="P150" s="48">
        <f t="shared" ref="P150:Q154" si="51">G150+J150+M150</f>
        <v>30</v>
      </c>
      <c r="Q150" s="48">
        <f t="shared" si="51"/>
        <v>23</v>
      </c>
      <c r="R150" s="48">
        <f t="shared" si="49"/>
        <v>53</v>
      </c>
      <c r="S150" s="78" t="s">
        <v>493</v>
      </c>
      <c r="T150" s="101">
        <v>44977</v>
      </c>
      <c r="U150" s="101" t="s">
        <v>551</v>
      </c>
    </row>
    <row r="151" spans="1:21" s="90" customFormat="1" ht="30" x14ac:dyDescent="0.25">
      <c r="A151" s="102">
        <v>139</v>
      </c>
      <c r="B151" s="47" t="s">
        <v>451</v>
      </c>
      <c r="C151" s="47" t="s">
        <v>42</v>
      </c>
      <c r="D151" s="47"/>
      <c r="E151" s="47"/>
      <c r="F151" s="47"/>
      <c r="G151" s="48">
        <v>11</v>
      </c>
      <c r="H151" s="48">
        <v>12</v>
      </c>
      <c r="I151" s="48">
        <f t="shared" si="46"/>
        <v>23</v>
      </c>
      <c r="J151" s="48">
        <v>15</v>
      </c>
      <c r="K151" s="48">
        <v>12</v>
      </c>
      <c r="L151" s="48">
        <f t="shared" si="43"/>
        <v>27</v>
      </c>
      <c r="M151" s="48"/>
      <c r="N151" s="48"/>
      <c r="O151" s="48">
        <f t="shared" si="47"/>
        <v>0</v>
      </c>
      <c r="P151" s="48">
        <f t="shared" si="51"/>
        <v>26</v>
      </c>
      <c r="Q151" s="48">
        <f t="shared" si="51"/>
        <v>24</v>
      </c>
      <c r="R151" s="48">
        <f t="shared" si="49"/>
        <v>50</v>
      </c>
      <c r="S151" s="47">
        <v>8280438675</v>
      </c>
      <c r="T151" s="101">
        <v>44978</v>
      </c>
      <c r="U151" s="101" t="s">
        <v>552</v>
      </c>
    </row>
    <row r="152" spans="1:21" s="90" customFormat="1" ht="30" x14ac:dyDescent="0.25">
      <c r="A152" s="102">
        <v>140</v>
      </c>
      <c r="B152" s="68" t="s">
        <v>285</v>
      </c>
      <c r="C152" s="47" t="s">
        <v>42</v>
      </c>
      <c r="D152" s="47"/>
      <c r="E152" s="47"/>
      <c r="F152" s="47"/>
      <c r="G152" s="48">
        <v>12</v>
      </c>
      <c r="H152" s="48">
        <v>15</v>
      </c>
      <c r="I152" s="48">
        <f t="shared" si="46"/>
        <v>27</v>
      </c>
      <c r="J152" s="48">
        <v>17</v>
      </c>
      <c r="K152" s="48">
        <v>21</v>
      </c>
      <c r="L152" s="48">
        <f t="shared" si="43"/>
        <v>38</v>
      </c>
      <c r="M152" s="48"/>
      <c r="N152" s="48"/>
      <c r="O152" s="48">
        <f t="shared" si="47"/>
        <v>0</v>
      </c>
      <c r="P152" s="48">
        <f t="shared" si="51"/>
        <v>29</v>
      </c>
      <c r="Q152" s="48">
        <f t="shared" si="51"/>
        <v>36</v>
      </c>
      <c r="R152" s="48">
        <f t="shared" si="49"/>
        <v>65</v>
      </c>
      <c r="S152" s="78" t="s">
        <v>206</v>
      </c>
      <c r="T152" s="101">
        <v>44979</v>
      </c>
      <c r="U152" s="101" t="s">
        <v>553</v>
      </c>
    </row>
    <row r="153" spans="1:21" s="90" customFormat="1" ht="30" x14ac:dyDescent="0.25">
      <c r="A153" s="102">
        <v>141</v>
      </c>
      <c r="B153" s="47" t="s">
        <v>449</v>
      </c>
      <c r="C153" s="47" t="s">
        <v>280</v>
      </c>
      <c r="D153" s="47"/>
      <c r="E153" s="47"/>
      <c r="F153" s="47"/>
      <c r="G153" s="48">
        <v>11</v>
      </c>
      <c r="H153" s="48">
        <v>17</v>
      </c>
      <c r="I153" s="48">
        <f t="shared" si="46"/>
        <v>28</v>
      </c>
      <c r="J153" s="48">
        <v>17</v>
      </c>
      <c r="K153" s="48">
        <v>19</v>
      </c>
      <c r="L153" s="48">
        <f t="shared" si="43"/>
        <v>36</v>
      </c>
      <c r="M153" s="48">
        <v>17</v>
      </c>
      <c r="N153" s="48">
        <v>13</v>
      </c>
      <c r="O153" s="48">
        <f t="shared" si="47"/>
        <v>30</v>
      </c>
      <c r="P153" s="48">
        <f t="shared" si="51"/>
        <v>45</v>
      </c>
      <c r="Q153" s="48">
        <f t="shared" si="51"/>
        <v>49</v>
      </c>
      <c r="R153" s="48">
        <f t="shared" si="49"/>
        <v>94</v>
      </c>
      <c r="S153" s="47">
        <v>9777727614</v>
      </c>
      <c r="T153" s="101">
        <v>44980</v>
      </c>
      <c r="U153" s="101" t="s">
        <v>547</v>
      </c>
    </row>
    <row r="154" spans="1:21" s="90" customFormat="1" ht="30" x14ac:dyDescent="0.25">
      <c r="A154" s="102">
        <v>142</v>
      </c>
      <c r="B154" s="47" t="s">
        <v>528</v>
      </c>
      <c r="C154" s="47" t="s">
        <v>280</v>
      </c>
      <c r="D154" s="47"/>
      <c r="E154" s="47"/>
      <c r="F154" s="47"/>
      <c r="G154" s="48">
        <v>14</v>
      </c>
      <c r="H154" s="48">
        <v>16</v>
      </c>
      <c r="I154" s="48">
        <f t="shared" si="46"/>
        <v>30</v>
      </c>
      <c r="J154" s="48">
        <v>21</v>
      </c>
      <c r="K154" s="48">
        <v>19</v>
      </c>
      <c r="L154" s="48">
        <f t="shared" si="43"/>
        <v>40</v>
      </c>
      <c r="M154" s="48">
        <v>11</v>
      </c>
      <c r="N154" s="48">
        <v>14</v>
      </c>
      <c r="O154" s="48">
        <f t="shared" si="47"/>
        <v>25</v>
      </c>
      <c r="P154" s="48">
        <f t="shared" si="51"/>
        <v>46</v>
      </c>
      <c r="Q154" s="48">
        <f t="shared" si="51"/>
        <v>49</v>
      </c>
      <c r="R154" s="48">
        <f t="shared" si="49"/>
        <v>95</v>
      </c>
      <c r="S154" s="47">
        <v>8280438657</v>
      </c>
      <c r="T154" s="101">
        <v>44981</v>
      </c>
      <c r="U154" s="101" t="s">
        <v>548</v>
      </c>
    </row>
    <row r="155" spans="1:21" s="90" customFormat="1" ht="45" x14ac:dyDescent="0.25">
      <c r="A155" s="102">
        <v>143</v>
      </c>
      <c r="B155" s="47" t="s">
        <v>382</v>
      </c>
      <c r="C155" s="47" t="s">
        <v>280</v>
      </c>
      <c r="D155" s="47"/>
      <c r="E155" s="47"/>
      <c r="F155" s="47"/>
      <c r="G155" s="48">
        <v>6</v>
      </c>
      <c r="H155" s="48">
        <v>7</v>
      </c>
      <c r="I155" s="48">
        <f t="shared" si="46"/>
        <v>13</v>
      </c>
      <c r="J155" s="48">
        <v>8</v>
      </c>
      <c r="K155" s="48">
        <v>7</v>
      </c>
      <c r="L155" s="48">
        <f t="shared" si="43"/>
        <v>15</v>
      </c>
      <c r="M155" s="48">
        <v>44</v>
      </c>
      <c r="N155" s="48">
        <v>47</v>
      </c>
      <c r="O155" s="48">
        <f t="shared" si="47"/>
        <v>91</v>
      </c>
      <c r="P155" s="48">
        <f t="shared" ref="P155:Q157" si="52">G155+J155+M155</f>
        <v>58</v>
      </c>
      <c r="Q155" s="48">
        <f t="shared" si="52"/>
        <v>61</v>
      </c>
      <c r="R155" s="48">
        <f t="shared" si="49"/>
        <v>119</v>
      </c>
      <c r="S155" s="47" t="s">
        <v>229</v>
      </c>
      <c r="T155" s="101">
        <v>44986</v>
      </c>
      <c r="U155" s="101" t="s">
        <v>553</v>
      </c>
    </row>
    <row r="156" spans="1:21" s="90" customFormat="1" ht="45" x14ac:dyDescent="0.25">
      <c r="A156" s="102">
        <v>144</v>
      </c>
      <c r="B156" s="47" t="s">
        <v>566</v>
      </c>
      <c r="C156" s="47" t="s">
        <v>280</v>
      </c>
      <c r="D156" s="47"/>
      <c r="E156" s="47"/>
      <c r="F156" s="47"/>
      <c r="G156" s="48">
        <v>12</v>
      </c>
      <c r="H156" s="48">
        <v>9</v>
      </c>
      <c r="I156" s="48">
        <f t="shared" si="46"/>
        <v>21</v>
      </c>
      <c r="J156" s="48">
        <v>11</v>
      </c>
      <c r="K156" s="48">
        <v>13</v>
      </c>
      <c r="L156" s="48">
        <f t="shared" si="43"/>
        <v>24</v>
      </c>
      <c r="M156" s="48">
        <v>19</v>
      </c>
      <c r="N156" s="48">
        <v>22</v>
      </c>
      <c r="O156" s="48">
        <f t="shared" si="47"/>
        <v>41</v>
      </c>
      <c r="P156" s="48">
        <f t="shared" si="52"/>
        <v>42</v>
      </c>
      <c r="Q156" s="48">
        <f t="shared" si="52"/>
        <v>44</v>
      </c>
      <c r="R156" s="48">
        <f t="shared" si="49"/>
        <v>86</v>
      </c>
      <c r="S156" s="47" t="s">
        <v>230</v>
      </c>
      <c r="T156" s="101">
        <v>44987</v>
      </c>
      <c r="U156" s="101" t="s">
        <v>547</v>
      </c>
    </row>
    <row r="157" spans="1:21" s="90" customFormat="1" ht="15" x14ac:dyDescent="0.25">
      <c r="A157" s="102">
        <v>145</v>
      </c>
      <c r="B157" s="96" t="s">
        <v>538</v>
      </c>
      <c r="C157" s="96" t="s">
        <v>539</v>
      </c>
      <c r="D157" s="96"/>
      <c r="E157" s="96"/>
      <c r="F157" s="96"/>
      <c r="G157" s="96">
        <v>10</v>
      </c>
      <c r="H157" s="96">
        <v>13</v>
      </c>
      <c r="I157" s="48">
        <f t="shared" si="46"/>
        <v>23</v>
      </c>
      <c r="J157" s="96">
        <v>12</v>
      </c>
      <c r="K157" s="96">
        <v>15</v>
      </c>
      <c r="L157" s="48">
        <f t="shared" si="43"/>
        <v>27</v>
      </c>
      <c r="M157" s="96"/>
      <c r="N157" s="96"/>
      <c r="O157" s="48">
        <f t="shared" si="47"/>
        <v>0</v>
      </c>
      <c r="P157" s="48">
        <f t="shared" si="52"/>
        <v>22</v>
      </c>
      <c r="Q157" s="48">
        <f t="shared" si="52"/>
        <v>28</v>
      </c>
      <c r="R157" s="48">
        <f t="shared" si="49"/>
        <v>50</v>
      </c>
      <c r="S157" s="96"/>
      <c r="T157" s="101">
        <v>44988</v>
      </c>
      <c r="U157" s="101" t="s">
        <v>548</v>
      </c>
    </row>
    <row r="158" spans="1:21" s="90" customFormat="1" ht="30" x14ac:dyDescent="0.25">
      <c r="A158" s="102">
        <v>146</v>
      </c>
      <c r="B158" s="47" t="s">
        <v>413</v>
      </c>
      <c r="C158" s="47" t="s">
        <v>42</v>
      </c>
      <c r="D158" s="47"/>
      <c r="E158" s="47"/>
      <c r="F158" s="47"/>
      <c r="G158" s="48">
        <v>12</v>
      </c>
      <c r="H158" s="48">
        <v>14</v>
      </c>
      <c r="I158" s="48">
        <f t="shared" si="46"/>
        <v>26</v>
      </c>
      <c r="J158" s="48">
        <v>15</v>
      </c>
      <c r="K158" s="48">
        <v>17</v>
      </c>
      <c r="L158" s="48">
        <f t="shared" si="43"/>
        <v>32</v>
      </c>
      <c r="M158" s="48"/>
      <c r="N158" s="48"/>
      <c r="O158" s="48">
        <f t="shared" si="47"/>
        <v>0</v>
      </c>
      <c r="P158" s="48">
        <f t="shared" ref="P158:Q164" si="53">G158+J158+M158</f>
        <v>27</v>
      </c>
      <c r="Q158" s="48">
        <f t="shared" si="53"/>
        <v>31</v>
      </c>
      <c r="R158" s="48">
        <f t="shared" si="49"/>
        <v>58</v>
      </c>
      <c r="S158" s="47" t="s">
        <v>453</v>
      </c>
      <c r="T158" s="101">
        <v>44991</v>
      </c>
      <c r="U158" s="101" t="s">
        <v>551</v>
      </c>
    </row>
    <row r="159" spans="1:21" s="90" customFormat="1" ht="45" x14ac:dyDescent="0.25">
      <c r="A159" s="102">
        <v>147</v>
      </c>
      <c r="B159" s="47" t="s">
        <v>200</v>
      </c>
      <c r="C159" s="47" t="s">
        <v>42</v>
      </c>
      <c r="D159" s="47"/>
      <c r="E159" s="47"/>
      <c r="F159" s="47"/>
      <c r="G159" s="48">
        <v>11</v>
      </c>
      <c r="H159" s="48">
        <v>13</v>
      </c>
      <c r="I159" s="48">
        <f t="shared" si="46"/>
        <v>24</v>
      </c>
      <c r="J159" s="48">
        <v>15</v>
      </c>
      <c r="K159" s="48">
        <v>15</v>
      </c>
      <c r="L159" s="48">
        <f t="shared" si="43"/>
        <v>30</v>
      </c>
      <c r="M159" s="48"/>
      <c r="N159" s="48"/>
      <c r="O159" s="48">
        <f t="shared" si="47"/>
        <v>0</v>
      </c>
      <c r="P159" s="48">
        <f t="shared" si="53"/>
        <v>26</v>
      </c>
      <c r="Q159" s="48">
        <f t="shared" si="53"/>
        <v>28</v>
      </c>
      <c r="R159" s="48">
        <f t="shared" si="49"/>
        <v>54</v>
      </c>
      <c r="S159" s="47" t="s">
        <v>472</v>
      </c>
      <c r="T159" s="101">
        <v>44992</v>
      </c>
      <c r="U159" s="101" t="s">
        <v>552</v>
      </c>
    </row>
    <row r="160" spans="1:21" s="90" customFormat="1" ht="45" x14ac:dyDescent="0.25">
      <c r="A160" s="102">
        <v>148</v>
      </c>
      <c r="B160" s="47" t="s">
        <v>305</v>
      </c>
      <c r="C160" s="47" t="s">
        <v>42</v>
      </c>
      <c r="D160" s="47"/>
      <c r="E160" s="47"/>
      <c r="F160" s="47"/>
      <c r="G160" s="48">
        <v>12</v>
      </c>
      <c r="H160" s="48">
        <v>11</v>
      </c>
      <c r="I160" s="48">
        <f t="shared" si="46"/>
        <v>23</v>
      </c>
      <c r="J160" s="48">
        <v>16</v>
      </c>
      <c r="K160" s="48">
        <v>11</v>
      </c>
      <c r="L160" s="48">
        <f t="shared" si="43"/>
        <v>27</v>
      </c>
      <c r="M160" s="48"/>
      <c r="N160" s="48"/>
      <c r="O160" s="48">
        <f t="shared" si="47"/>
        <v>0</v>
      </c>
      <c r="P160" s="48">
        <f t="shared" si="53"/>
        <v>28</v>
      </c>
      <c r="Q160" s="48">
        <f t="shared" si="53"/>
        <v>22</v>
      </c>
      <c r="R160" s="48">
        <f t="shared" si="49"/>
        <v>50</v>
      </c>
      <c r="S160" s="78" t="s">
        <v>484</v>
      </c>
      <c r="T160" s="101">
        <v>44995</v>
      </c>
      <c r="U160" s="101" t="s">
        <v>548</v>
      </c>
    </row>
    <row r="161" spans="1:21" s="90" customFormat="1" ht="30" x14ac:dyDescent="0.25">
      <c r="A161" s="102">
        <v>149</v>
      </c>
      <c r="B161" s="47" t="s">
        <v>410</v>
      </c>
      <c r="C161" s="47" t="s">
        <v>42</v>
      </c>
      <c r="D161" s="47"/>
      <c r="E161" s="47"/>
      <c r="F161" s="47"/>
      <c r="G161" s="48">
        <v>18</v>
      </c>
      <c r="H161" s="48">
        <v>20</v>
      </c>
      <c r="I161" s="48">
        <f t="shared" si="46"/>
        <v>38</v>
      </c>
      <c r="J161" s="48">
        <v>17</v>
      </c>
      <c r="K161" s="48">
        <v>15</v>
      </c>
      <c r="L161" s="48">
        <f t="shared" si="43"/>
        <v>32</v>
      </c>
      <c r="M161" s="48"/>
      <c r="N161" s="48"/>
      <c r="O161" s="48">
        <f t="shared" si="47"/>
        <v>0</v>
      </c>
      <c r="P161" s="48">
        <f t="shared" si="53"/>
        <v>35</v>
      </c>
      <c r="Q161" s="48">
        <f t="shared" si="53"/>
        <v>35</v>
      </c>
      <c r="R161" s="48">
        <f t="shared" si="49"/>
        <v>70</v>
      </c>
      <c r="S161" s="78" t="s">
        <v>483</v>
      </c>
      <c r="T161" s="101">
        <v>44998</v>
      </c>
      <c r="U161" s="101" t="s">
        <v>551</v>
      </c>
    </row>
    <row r="162" spans="1:21" s="90" customFormat="1" ht="30" x14ac:dyDescent="0.25">
      <c r="A162" s="102">
        <v>150</v>
      </c>
      <c r="B162" s="47" t="s">
        <v>522</v>
      </c>
      <c r="C162" s="47" t="s">
        <v>280</v>
      </c>
      <c r="D162" s="47"/>
      <c r="E162" s="47"/>
      <c r="F162" s="47"/>
      <c r="G162" s="48">
        <v>12</v>
      </c>
      <c r="H162" s="48">
        <v>10</v>
      </c>
      <c r="I162" s="48">
        <f t="shared" si="46"/>
        <v>22</v>
      </c>
      <c r="J162" s="48">
        <v>14</v>
      </c>
      <c r="K162" s="48">
        <v>12</v>
      </c>
      <c r="L162" s="48">
        <f t="shared" si="43"/>
        <v>26</v>
      </c>
      <c r="M162" s="48">
        <v>12</v>
      </c>
      <c r="N162" s="48">
        <v>15</v>
      </c>
      <c r="O162" s="48">
        <f t="shared" si="47"/>
        <v>27</v>
      </c>
      <c r="P162" s="48">
        <f t="shared" si="53"/>
        <v>38</v>
      </c>
      <c r="Q162" s="48">
        <f t="shared" si="53"/>
        <v>37</v>
      </c>
      <c r="R162" s="48">
        <f t="shared" si="49"/>
        <v>75</v>
      </c>
      <c r="S162" s="47"/>
      <c r="T162" s="101">
        <v>44999</v>
      </c>
      <c r="U162" s="101" t="s">
        <v>552</v>
      </c>
    </row>
    <row r="163" spans="1:21" s="90" customFormat="1" ht="45" x14ac:dyDescent="0.25">
      <c r="A163" s="102">
        <v>151</v>
      </c>
      <c r="B163" s="47" t="s">
        <v>291</v>
      </c>
      <c r="C163" s="47" t="s">
        <v>42</v>
      </c>
      <c r="D163" s="47"/>
      <c r="E163" s="47"/>
      <c r="F163" s="47"/>
      <c r="G163" s="48">
        <v>14</v>
      </c>
      <c r="H163" s="48">
        <v>16</v>
      </c>
      <c r="I163" s="48">
        <f t="shared" si="46"/>
        <v>30</v>
      </c>
      <c r="J163" s="48">
        <v>20</v>
      </c>
      <c r="K163" s="48">
        <v>19</v>
      </c>
      <c r="L163" s="48">
        <f t="shared" si="43"/>
        <v>39</v>
      </c>
      <c r="M163" s="48"/>
      <c r="N163" s="48"/>
      <c r="O163" s="48">
        <f t="shared" si="47"/>
        <v>0</v>
      </c>
      <c r="P163" s="48">
        <f t="shared" si="53"/>
        <v>34</v>
      </c>
      <c r="Q163" s="48">
        <f t="shared" si="53"/>
        <v>35</v>
      </c>
      <c r="R163" s="48">
        <f t="shared" si="49"/>
        <v>69</v>
      </c>
      <c r="S163" s="78" t="s">
        <v>488</v>
      </c>
      <c r="T163" s="101">
        <v>45001</v>
      </c>
      <c r="U163" s="101" t="s">
        <v>547</v>
      </c>
    </row>
    <row r="164" spans="1:21" s="90" customFormat="1" ht="15" x14ac:dyDescent="0.25">
      <c r="A164" s="102">
        <v>152</v>
      </c>
      <c r="B164" s="47" t="s">
        <v>532</v>
      </c>
      <c r="C164" s="47" t="s">
        <v>42</v>
      </c>
      <c r="D164" s="47"/>
      <c r="E164" s="47"/>
      <c r="F164" s="47"/>
      <c r="G164" s="48">
        <v>14</v>
      </c>
      <c r="H164" s="48">
        <v>17</v>
      </c>
      <c r="I164" s="48">
        <f t="shared" si="46"/>
        <v>31</v>
      </c>
      <c r="J164" s="48">
        <v>20</v>
      </c>
      <c r="K164" s="48">
        <v>16</v>
      </c>
      <c r="L164" s="48">
        <f t="shared" si="43"/>
        <v>36</v>
      </c>
      <c r="M164" s="48"/>
      <c r="N164" s="48"/>
      <c r="O164" s="48">
        <f t="shared" si="47"/>
        <v>0</v>
      </c>
      <c r="P164" s="48">
        <f t="shared" si="53"/>
        <v>34</v>
      </c>
      <c r="Q164" s="48">
        <f t="shared" si="53"/>
        <v>33</v>
      </c>
      <c r="R164" s="48">
        <f t="shared" si="49"/>
        <v>67</v>
      </c>
      <c r="S164" s="47">
        <v>8280438681</v>
      </c>
      <c r="T164" s="101">
        <v>45002</v>
      </c>
      <c r="U164" s="101" t="s">
        <v>548</v>
      </c>
    </row>
    <row r="165" spans="1:21" s="90" customFormat="1" ht="30" x14ac:dyDescent="0.25">
      <c r="A165" s="102">
        <v>153</v>
      </c>
      <c r="B165" s="47" t="s">
        <v>416</v>
      </c>
      <c r="C165" s="47" t="s">
        <v>42</v>
      </c>
      <c r="D165" s="47"/>
      <c r="E165" s="47"/>
      <c r="F165" s="47"/>
      <c r="G165" s="48">
        <v>13</v>
      </c>
      <c r="H165" s="48">
        <v>15</v>
      </c>
      <c r="I165" s="48">
        <f t="shared" si="46"/>
        <v>28</v>
      </c>
      <c r="J165" s="48">
        <v>19</v>
      </c>
      <c r="K165" s="48">
        <v>15</v>
      </c>
      <c r="L165" s="48">
        <f t="shared" si="43"/>
        <v>34</v>
      </c>
      <c r="M165" s="48"/>
      <c r="N165" s="48"/>
      <c r="O165" s="48">
        <f t="shared" si="47"/>
        <v>0</v>
      </c>
      <c r="P165" s="48">
        <f t="shared" ref="P165:Q169" si="54">G165+J165+M165</f>
        <v>32</v>
      </c>
      <c r="Q165" s="48">
        <f t="shared" si="54"/>
        <v>30</v>
      </c>
      <c r="R165" s="48">
        <f t="shared" si="49"/>
        <v>62</v>
      </c>
      <c r="S165" s="80" t="s">
        <v>454</v>
      </c>
      <c r="T165" s="101">
        <v>45005</v>
      </c>
      <c r="U165" s="101" t="s">
        <v>551</v>
      </c>
    </row>
    <row r="166" spans="1:21" s="90" customFormat="1" ht="60" x14ac:dyDescent="0.25">
      <c r="A166" s="102">
        <v>154</v>
      </c>
      <c r="B166" s="68" t="s">
        <v>460</v>
      </c>
      <c r="C166" s="47" t="s">
        <v>42</v>
      </c>
      <c r="D166" s="47"/>
      <c r="E166" s="47"/>
      <c r="F166" s="47"/>
      <c r="G166" s="48">
        <v>10</v>
      </c>
      <c r="H166" s="48">
        <v>15</v>
      </c>
      <c r="I166" s="48">
        <f t="shared" si="46"/>
        <v>25</v>
      </c>
      <c r="J166" s="48">
        <v>11</v>
      </c>
      <c r="K166" s="48">
        <v>16</v>
      </c>
      <c r="L166" s="48">
        <f t="shared" si="43"/>
        <v>27</v>
      </c>
      <c r="M166" s="48"/>
      <c r="N166" s="48"/>
      <c r="O166" s="48">
        <f t="shared" si="47"/>
        <v>0</v>
      </c>
      <c r="P166" s="48">
        <f t="shared" si="54"/>
        <v>21</v>
      </c>
      <c r="Q166" s="48">
        <f t="shared" si="54"/>
        <v>31</v>
      </c>
      <c r="R166" s="48">
        <f t="shared" si="49"/>
        <v>52</v>
      </c>
      <c r="S166" s="78" t="s">
        <v>479</v>
      </c>
      <c r="T166" s="101">
        <v>45006</v>
      </c>
      <c r="U166" s="101" t="s">
        <v>552</v>
      </c>
    </row>
    <row r="167" spans="1:21" s="90" customFormat="1" ht="30" x14ac:dyDescent="0.25">
      <c r="A167" s="102">
        <v>155</v>
      </c>
      <c r="B167" s="47" t="s">
        <v>421</v>
      </c>
      <c r="C167" s="47" t="s">
        <v>42</v>
      </c>
      <c r="D167" s="47"/>
      <c r="E167" s="47"/>
      <c r="F167" s="47"/>
      <c r="G167" s="48">
        <v>17</v>
      </c>
      <c r="H167" s="48">
        <v>19</v>
      </c>
      <c r="I167" s="48">
        <f t="shared" si="46"/>
        <v>36</v>
      </c>
      <c r="J167" s="48">
        <v>18</v>
      </c>
      <c r="K167" s="48">
        <v>20</v>
      </c>
      <c r="L167" s="48">
        <f t="shared" si="43"/>
        <v>38</v>
      </c>
      <c r="M167" s="48"/>
      <c r="N167" s="48"/>
      <c r="O167" s="48">
        <f t="shared" si="47"/>
        <v>0</v>
      </c>
      <c r="P167" s="48">
        <f t="shared" si="54"/>
        <v>35</v>
      </c>
      <c r="Q167" s="48">
        <f t="shared" si="54"/>
        <v>39</v>
      </c>
      <c r="R167" s="48">
        <f t="shared" si="49"/>
        <v>74</v>
      </c>
      <c r="S167" s="78" t="s">
        <v>456</v>
      </c>
      <c r="T167" s="101">
        <v>45007</v>
      </c>
      <c r="U167" s="101" t="s">
        <v>553</v>
      </c>
    </row>
    <row r="168" spans="1:21" s="90" customFormat="1" ht="30" x14ac:dyDescent="0.25">
      <c r="A168" s="102">
        <v>156</v>
      </c>
      <c r="B168" s="47" t="s">
        <v>262</v>
      </c>
      <c r="C168" s="47" t="s">
        <v>42</v>
      </c>
      <c r="D168" s="47"/>
      <c r="E168" s="47"/>
      <c r="F168" s="47"/>
      <c r="G168" s="48">
        <v>11</v>
      </c>
      <c r="H168" s="48">
        <v>14</v>
      </c>
      <c r="I168" s="48">
        <f t="shared" si="46"/>
        <v>25</v>
      </c>
      <c r="J168" s="48">
        <v>17</v>
      </c>
      <c r="K168" s="48">
        <v>14</v>
      </c>
      <c r="L168" s="48">
        <f t="shared" si="43"/>
        <v>31</v>
      </c>
      <c r="M168" s="48"/>
      <c r="N168" s="48"/>
      <c r="O168" s="48">
        <f t="shared" si="47"/>
        <v>0</v>
      </c>
      <c r="P168" s="48">
        <f t="shared" si="54"/>
        <v>28</v>
      </c>
      <c r="Q168" s="48">
        <f t="shared" si="54"/>
        <v>28</v>
      </c>
      <c r="R168" s="48">
        <f t="shared" si="49"/>
        <v>56</v>
      </c>
      <c r="S168" s="78" t="s">
        <v>487</v>
      </c>
      <c r="T168" s="101">
        <v>45008</v>
      </c>
      <c r="U168" s="101" t="s">
        <v>547</v>
      </c>
    </row>
    <row r="169" spans="1:21" s="90" customFormat="1" ht="45" x14ac:dyDescent="0.25">
      <c r="A169" s="102">
        <v>157</v>
      </c>
      <c r="B169" s="47" t="s">
        <v>297</v>
      </c>
      <c r="C169" s="47" t="s">
        <v>42</v>
      </c>
      <c r="D169" s="47"/>
      <c r="E169" s="47"/>
      <c r="F169" s="47"/>
      <c r="G169" s="48">
        <v>10</v>
      </c>
      <c r="H169" s="48">
        <v>15</v>
      </c>
      <c r="I169" s="48">
        <f t="shared" si="46"/>
        <v>25</v>
      </c>
      <c r="J169" s="48">
        <v>13</v>
      </c>
      <c r="K169" s="48">
        <v>18</v>
      </c>
      <c r="L169" s="48">
        <f t="shared" si="43"/>
        <v>31</v>
      </c>
      <c r="M169" s="48"/>
      <c r="N169" s="48"/>
      <c r="O169" s="48">
        <f t="shared" si="47"/>
        <v>0</v>
      </c>
      <c r="P169" s="48">
        <f t="shared" si="54"/>
        <v>23</v>
      </c>
      <c r="Q169" s="48">
        <f t="shared" si="54"/>
        <v>33</v>
      </c>
      <c r="R169" s="48">
        <f t="shared" si="49"/>
        <v>56</v>
      </c>
      <c r="S169" s="78" t="s">
        <v>486</v>
      </c>
      <c r="T169" s="101">
        <v>45009</v>
      </c>
      <c r="U169" s="101" t="s">
        <v>548</v>
      </c>
    </row>
    <row r="170" spans="1:21" s="90" customFormat="1" ht="15" x14ac:dyDescent="0.25">
      <c r="A170" s="102">
        <v>158</v>
      </c>
      <c r="B170" s="47" t="s">
        <v>428</v>
      </c>
      <c r="C170" s="47" t="s">
        <v>42</v>
      </c>
      <c r="D170" s="47"/>
      <c r="E170" s="47"/>
      <c r="F170" s="47"/>
      <c r="G170" s="48">
        <v>14</v>
      </c>
      <c r="H170" s="48">
        <v>11</v>
      </c>
      <c r="I170" s="48">
        <f t="shared" si="46"/>
        <v>25</v>
      </c>
      <c r="J170" s="48">
        <v>16</v>
      </c>
      <c r="K170" s="48">
        <v>12</v>
      </c>
      <c r="L170" s="48">
        <f t="shared" si="43"/>
        <v>28</v>
      </c>
      <c r="M170" s="48"/>
      <c r="N170" s="48"/>
      <c r="O170" s="48">
        <f t="shared" si="47"/>
        <v>0</v>
      </c>
      <c r="P170" s="48">
        <f t="shared" ref="P170:Q172" si="55">G170+J170+M170</f>
        <v>30</v>
      </c>
      <c r="Q170" s="48">
        <f t="shared" si="55"/>
        <v>23</v>
      </c>
      <c r="R170" s="48">
        <f t="shared" si="49"/>
        <v>53</v>
      </c>
      <c r="S170" s="78">
        <v>7682990111</v>
      </c>
      <c r="T170" s="101">
        <v>45012</v>
      </c>
      <c r="U170" s="101" t="s">
        <v>551</v>
      </c>
    </row>
    <row r="171" spans="1:21" s="90" customFormat="1" ht="30" x14ac:dyDescent="0.25">
      <c r="A171" s="102">
        <v>159</v>
      </c>
      <c r="B171" s="47" t="s">
        <v>383</v>
      </c>
      <c r="C171" s="47" t="s">
        <v>280</v>
      </c>
      <c r="D171" s="47"/>
      <c r="E171" s="47"/>
      <c r="F171" s="47"/>
      <c r="G171" s="48">
        <v>13</v>
      </c>
      <c r="H171" s="48">
        <v>15</v>
      </c>
      <c r="I171" s="48">
        <f t="shared" si="46"/>
        <v>28</v>
      </c>
      <c r="J171" s="48">
        <v>17</v>
      </c>
      <c r="K171" s="48">
        <v>17</v>
      </c>
      <c r="L171" s="48">
        <f t="shared" si="43"/>
        <v>34</v>
      </c>
      <c r="M171" s="48">
        <v>21</v>
      </c>
      <c r="N171" s="48">
        <v>23</v>
      </c>
      <c r="O171" s="48">
        <f t="shared" si="47"/>
        <v>44</v>
      </c>
      <c r="P171" s="48">
        <f t="shared" si="55"/>
        <v>51</v>
      </c>
      <c r="Q171" s="48">
        <f t="shared" si="55"/>
        <v>55</v>
      </c>
      <c r="R171" s="48">
        <f t="shared" si="49"/>
        <v>106</v>
      </c>
      <c r="S171" s="47">
        <v>9938899612</v>
      </c>
      <c r="T171" s="101">
        <v>45013</v>
      </c>
      <c r="U171" s="101" t="s">
        <v>552</v>
      </c>
    </row>
    <row r="172" spans="1:21" s="90" customFormat="1" ht="30" x14ac:dyDescent="0.25">
      <c r="A172" s="102">
        <v>160</v>
      </c>
      <c r="B172" s="47" t="s">
        <v>300</v>
      </c>
      <c r="C172" s="47" t="s">
        <v>280</v>
      </c>
      <c r="D172" s="47"/>
      <c r="E172" s="47"/>
      <c r="F172" s="47"/>
      <c r="G172" s="48">
        <v>7</v>
      </c>
      <c r="H172" s="48">
        <v>9</v>
      </c>
      <c r="I172" s="48">
        <f t="shared" si="46"/>
        <v>16</v>
      </c>
      <c r="J172" s="48">
        <v>10</v>
      </c>
      <c r="K172" s="48">
        <v>9</v>
      </c>
      <c r="L172" s="48">
        <f t="shared" si="43"/>
        <v>19</v>
      </c>
      <c r="M172" s="48">
        <v>15</v>
      </c>
      <c r="N172" s="48">
        <v>20</v>
      </c>
      <c r="O172" s="48">
        <f t="shared" si="47"/>
        <v>35</v>
      </c>
      <c r="P172" s="48">
        <f t="shared" si="55"/>
        <v>32</v>
      </c>
      <c r="Q172" s="48">
        <f t="shared" si="55"/>
        <v>38</v>
      </c>
      <c r="R172" s="48">
        <f t="shared" si="49"/>
        <v>70</v>
      </c>
      <c r="S172" s="47">
        <v>8280438668</v>
      </c>
      <c r="T172" s="101">
        <v>45014</v>
      </c>
      <c r="U172" s="101" t="s">
        <v>553</v>
      </c>
    </row>
    <row r="173" spans="1:21" ht="15" x14ac:dyDescent="0.25">
      <c r="A173" s="204" t="s">
        <v>36</v>
      </c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6"/>
    </row>
    <row r="174" spans="1:21" ht="15" x14ac:dyDescent="0.25">
      <c r="A174" s="102">
        <v>1</v>
      </c>
      <c r="B174" s="195" t="s">
        <v>37</v>
      </c>
      <c r="C174" s="196"/>
      <c r="D174" s="196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7"/>
    </row>
    <row r="175" spans="1:21" ht="15" x14ac:dyDescent="0.25">
      <c r="A175" s="102">
        <v>2</v>
      </c>
      <c r="B175" s="195" t="s">
        <v>38</v>
      </c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7"/>
    </row>
    <row r="176" spans="1:21" ht="15" x14ac:dyDescent="0.25">
      <c r="A176" s="102">
        <v>3</v>
      </c>
      <c r="B176" s="195" t="s">
        <v>39</v>
      </c>
      <c r="C176" s="196"/>
      <c r="D176" s="196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7"/>
    </row>
    <row r="177" spans="1:23" ht="15" x14ac:dyDescent="0.25">
      <c r="A177" s="102">
        <v>4</v>
      </c>
      <c r="B177" s="195" t="s">
        <v>40</v>
      </c>
      <c r="C177" s="196"/>
      <c r="D177" s="196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7"/>
    </row>
    <row r="178" spans="1:23" ht="15" x14ac:dyDescent="0.25">
      <c r="A178" s="17"/>
      <c r="B178" s="19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9"/>
      <c r="T178" s="20"/>
      <c r="U178" s="17"/>
      <c r="V178" s="17"/>
      <c r="W178" s="17"/>
    </row>
    <row r="179" spans="1:23" ht="15" x14ac:dyDescent="0.25">
      <c r="A179" s="17"/>
      <c r="B179" s="17" t="s">
        <v>542</v>
      </c>
      <c r="C179" s="94"/>
      <c r="D179" s="204" t="s">
        <v>544</v>
      </c>
      <c r="E179" s="206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9"/>
      <c r="T179" s="17"/>
      <c r="U179" s="17"/>
      <c r="V179" s="17"/>
      <c r="W179" s="17"/>
    </row>
    <row r="180" spans="1:23" ht="15" x14ac:dyDescent="0.25">
      <c r="A180" s="17"/>
      <c r="B180" s="17"/>
      <c r="C180" s="93"/>
      <c r="D180" s="204" t="s">
        <v>543</v>
      </c>
      <c r="E180" s="206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9"/>
      <c r="T180" s="17"/>
      <c r="U180" s="17"/>
      <c r="V180" s="17"/>
      <c r="W180" s="17"/>
    </row>
    <row r="181" spans="1:23" ht="15" x14ac:dyDescent="0.25">
      <c r="A181" s="17"/>
      <c r="B181" s="17"/>
      <c r="C181" s="83"/>
      <c r="D181" s="204" t="s">
        <v>545</v>
      </c>
      <c r="E181" s="206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9"/>
      <c r="T181" s="20"/>
      <c r="U181" s="17"/>
      <c r="V181" s="17"/>
      <c r="W181" s="17"/>
    </row>
    <row r="182" spans="1:23" ht="15" x14ac:dyDescent="0.25">
      <c r="A182" s="17"/>
      <c r="B182" s="17"/>
      <c r="C182" s="97"/>
      <c r="D182" s="204" t="s">
        <v>546</v>
      </c>
      <c r="E182" s="206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9"/>
      <c r="T182" s="20"/>
      <c r="U182" s="17"/>
      <c r="V182" s="17"/>
      <c r="W182" s="17"/>
    </row>
    <row r="183" spans="1:23" ht="15" x14ac:dyDescent="0.25">
      <c r="A183" s="17"/>
      <c r="B183" s="17"/>
      <c r="C183" s="76"/>
      <c r="D183" s="204" t="s">
        <v>381</v>
      </c>
      <c r="E183" s="206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9"/>
      <c r="T183" s="20"/>
      <c r="U183" s="17"/>
      <c r="V183" s="17"/>
      <c r="W183" s="17"/>
    </row>
    <row r="184" spans="1:23" ht="1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9"/>
      <c r="T184" s="20"/>
      <c r="U184" s="17"/>
      <c r="V184" s="17"/>
      <c r="W184" s="17"/>
    </row>
    <row r="185" spans="1:23" ht="1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9"/>
      <c r="T185" s="20"/>
      <c r="U185" s="17"/>
      <c r="V185" s="17"/>
      <c r="W185" s="17"/>
    </row>
    <row r="186" spans="1:23" ht="15" x14ac:dyDescent="0.25">
      <c r="A186" s="17"/>
      <c r="B186" s="19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9"/>
      <c r="T186" s="20"/>
      <c r="U186" s="17"/>
      <c r="V186" s="17"/>
      <c r="W186" s="17"/>
    </row>
    <row r="187" spans="1:23" ht="1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9"/>
      <c r="T187" s="20"/>
      <c r="U187" s="17"/>
      <c r="V187" s="17"/>
      <c r="W187" s="17"/>
    </row>
    <row r="188" spans="1:23" ht="1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9"/>
      <c r="T188" s="20"/>
      <c r="U188" s="17"/>
      <c r="V188" s="17"/>
      <c r="W188" s="17"/>
    </row>
    <row r="189" spans="1:23" ht="1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9"/>
      <c r="T189" s="20"/>
      <c r="U189" s="17"/>
      <c r="V189" s="17"/>
      <c r="W189" s="17"/>
    </row>
    <row r="190" spans="1:23" ht="1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9"/>
      <c r="T190" s="20"/>
      <c r="U190" s="17"/>
      <c r="V190" s="17"/>
      <c r="W190" s="17"/>
    </row>
    <row r="191" spans="1:23" ht="1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9"/>
      <c r="T191" s="20"/>
      <c r="U191" s="17"/>
      <c r="V191" s="17"/>
      <c r="W191" s="17"/>
    </row>
    <row r="192" spans="1:23" ht="15" x14ac:dyDescent="0.25">
      <c r="A192" s="17"/>
      <c r="B192" s="19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9"/>
      <c r="T192" s="20"/>
      <c r="U192" s="17"/>
      <c r="V192" s="17"/>
      <c r="W192" s="17"/>
    </row>
    <row r="193" spans="1:23" ht="1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9"/>
      <c r="T193" s="20"/>
      <c r="U193" s="17"/>
      <c r="V193" s="17"/>
      <c r="W193" s="17"/>
    </row>
    <row r="194" spans="1:23" ht="1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9"/>
      <c r="T194" s="20"/>
      <c r="U194" s="17"/>
      <c r="V194" s="17"/>
      <c r="W194" s="17"/>
    </row>
    <row r="195" spans="1:23" ht="1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9"/>
      <c r="T195" s="20"/>
      <c r="U195" s="17"/>
      <c r="V195" s="17"/>
      <c r="W195" s="17"/>
    </row>
    <row r="196" spans="1:23" ht="1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9"/>
      <c r="T196" s="20"/>
      <c r="U196" s="17"/>
      <c r="V196" s="17"/>
      <c r="W196" s="17"/>
    </row>
    <row r="197" spans="1:23" ht="1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9"/>
      <c r="T197" s="20"/>
      <c r="U197" s="17"/>
      <c r="V197" s="17"/>
      <c r="W197" s="17"/>
    </row>
    <row r="198" spans="1:23" ht="15" x14ac:dyDescent="0.25">
      <c r="A198" s="17"/>
      <c r="B198" s="19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9"/>
      <c r="T198" s="20"/>
      <c r="U198" s="17"/>
      <c r="V198" s="17"/>
      <c r="W198" s="17"/>
    </row>
    <row r="199" spans="1:23" ht="1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9"/>
      <c r="T199" s="20"/>
      <c r="U199" s="17"/>
    </row>
    <row r="200" spans="1:23" ht="1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9"/>
      <c r="T200" s="20"/>
      <c r="U200" s="17"/>
    </row>
    <row r="201" spans="1:23" ht="1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9"/>
      <c r="T201" s="20"/>
      <c r="U201" s="17"/>
    </row>
    <row r="202" spans="1:23" ht="1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9"/>
      <c r="T202" s="20"/>
      <c r="U202" s="17"/>
    </row>
    <row r="203" spans="1:23" ht="1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9"/>
      <c r="T203" s="20"/>
      <c r="U203" s="17"/>
    </row>
    <row r="204" spans="1:23" ht="15" x14ac:dyDescent="0.25">
      <c r="A204" s="17"/>
      <c r="B204" s="19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9"/>
      <c r="T204" s="20"/>
      <c r="U204" s="17"/>
    </row>
    <row r="205" spans="1:23" ht="1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9"/>
      <c r="T205" s="20"/>
      <c r="U205" s="17"/>
    </row>
    <row r="206" spans="1:23" ht="15" x14ac:dyDescent="0.25">
      <c r="A206" s="17"/>
      <c r="B206" s="19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9"/>
      <c r="T206" s="20"/>
      <c r="U206" s="17"/>
    </row>
    <row r="207" spans="1:23" ht="15" x14ac:dyDescent="0.25">
      <c r="A207" s="17"/>
      <c r="B207" s="19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9"/>
      <c r="T207" s="20"/>
      <c r="U207" s="17"/>
    </row>
    <row r="208" spans="1:23" ht="1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9"/>
      <c r="T208" s="20"/>
      <c r="U208" s="17"/>
    </row>
    <row r="209" spans="1:21" ht="1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9"/>
      <c r="T209" s="20"/>
      <c r="U209" s="17"/>
    </row>
    <row r="210" spans="1:21" ht="1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9"/>
      <c r="T210" s="20"/>
      <c r="U210" s="17"/>
    </row>
    <row r="211" spans="1:21" ht="1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9"/>
      <c r="T211" s="20"/>
      <c r="U211" s="17"/>
    </row>
    <row r="212" spans="1:21" ht="1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9"/>
      <c r="T212" s="20"/>
      <c r="U212" s="17"/>
    </row>
    <row r="213" spans="1:21" ht="1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9"/>
      <c r="T213" s="20"/>
      <c r="U213" s="17"/>
    </row>
    <row r="214" spans="1:21" ht="1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9"/>
      <c r="T214" s="20"/>
      <c r="U214" s="17"/>
    </row>
    <row r="215" spans="1:21" ht="15" x14ac:dyDescent="0.25">
      <c r="A215" s="17"/>
      <c r="B215" s="19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9"/>
      <c r="T215" s="20"/>
      <c r="U215" s="17"/>
    </row>
    <row r="216" spans="1:21" ht="1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9"/>
      <c r="T216" s="20"/>
      <c r="U216" s="17"/>
    </row>
    <row r="217" spans="1:21" ht="1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9"/>
      <c r="T217" s="20"/>
      <c r="U217" s="17"/>
    </row>
    <row r="218" spans="1:21" ht="1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9"/>
      <c r="T218" s="20"/>
      <c r="U218" s="17"/>
    </row>
    <row r="219" spans="1:21" ht="1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9"/>
      <c r="T219" s="20"/>
      <c r="U219" s="17"/>
    </row>
    <row r="220" spans="1:21" ht="1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9"/>
      <c r="T220" s="20"/>
      <c r="U220" s="17"/>
    </row>
    <row r="221" spans="1:21" ht="1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9"/>
      <c r="T221" s="20"/>
      <c r="U221" s="17"/>
    </row>
    <row r="222" spans="1:21" ht="1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9"/>
      <c r="T222" s="20"/>
      <c r="U222" s="17"/>
    </row>
    <row r="223" spans="1:21" ht="1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9"/>
      <c r="T223" s="20"/>
      <c r="U223" s="17"/>
    </row>
    <row r="224" spans="1:21" ht="1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9"/>
      <c r="T224" s="20"/>
      <c r="U224" s="17"/>
    </row>
    <row r="225" spans="1:21" ht="1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9"/>
      <c r="T225" s="20"/>
      <c r="U225" s="17"/>
    </row>
    <row r="226" spans="1:21" ht="1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9"/>
      <c r="T226" s="20"/>
      <c r="U226" s="17"/>
    </row>
    <row r="227" spans="1:21" ht="1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9"/>
      <c r="T227" s="20"/>
      <c r="U227" s="17"/>
    </row>
    <row r="228" spans="1:21" ht="1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9"/>
      <c r="T228" s="20"/>
      <c r="U228" s="17"/>
    </row>
    <row r="229" spans="1:21" ht="1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9"/>
      <c r="T229" s="20"/>
      <c r="U229" s="17"/>
    </row>
    <row r="230" spans="1:21" ht="1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9"/>
      <c r="T230" s="20"/>
      <c r="U230" s="17"/>
    </row>
    <row r="231" spans="1:21" ht="1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9"/>
      <c r="T231" s="20"/>
      <c r="U231" s="17"/>
    </row>
    <row r="232" spans="1:21" ht="1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9"/>
      <c r="T232" s="20"/>
      <c r="U232" s="17"/>
    </row>
    <row r="233" spans="1:21" ht="1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9"/>
      <c r="T233" s="20"/>
      <c r="U233" s="17"/>
    </row>
    <row r="234" spans="1:21" ht="1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9"/>
      <c r="T234" s="20"/>
      <c r="U234" s="17"/>
    </row>
    <row r="235" spans="1:21" ht="15" x14ac:dyDescent="0.25">
      <c r="A235" s="17"/>
      <c r="B235" s="19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9"/>
      <c r="T235" s="20"/>
      <c r="U235" s="17"/>
    </row>
    <row r="236" spans="1:21" ht="15" x14ac:dyDescent="0.25">
      <c r="A236" s="17"/>
      <c r="B236" s="19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9"/>
      <c r="T236" s="20"/>
      <c r="U236" s="17"/>
    </row>
    <row r="237" spans="1:21" ht="1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9"/>
      <c r="T237" s="20"/>
      <c r="U237" s="17"/>
    </row>
    <row r="238" spans="1:21" ht="1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9"/>
      <c r="T238" s="20"/>
      <c r="U238" s="17"/>
    </row>
    <row r="239" spans="1:21" ht="1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9"/>
      <c r="T239" s="20"/>
      <c r="U239" s="17"/>
    </row>
    <row r="240" spans="1:21" ht="1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9"/>
      <c r="T240" s="20"/>
      <c r="U240" s="17"/>
    </row>
    <row r="241" spans="1:21" ht="1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9"/>
      <c r="T241" s="20"/>
      <c r="U241" s="17"/>
    </row>
    <row r="242" spans="1:21" ht="1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9"/>
      <c r="T242" s="20"/>
      <c r="U242" s="17"/>
    </row>
    <row r="243" spans="1:21" ht="1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9"/>
      <c r="T243" s="20"/>
      <c r="U243" s="17"/>
    </row>
    <row r="244" spans="1:21" ht="1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9"/>
      <c r="T244" s="20"/>
      <c r="U244" s="17"/>
    </row>
    <row r="245" spans="1:21" ht="1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9"/>
      <c r="T245" s="20"/>
      <c r="U245" s="17"/>
    </row>
    <row r="246" spans="1:21" ht="1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9"/>
      <c r="T246" s="20"/>
      <c r="U246" s="17"/>
    </row>
    <row r="247" spans="1:21" ht="1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9"/>
      <c r="T247" s="20"/>
      <c r="U247" s="17"/>
    </row>
    <row r="248" spans="1:21" ht="1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9"/>
      <c r="T248" s="20"/>
      <c r="U248" s="17"/>
    </row>
    <row r="249" spans="1:21" ht="1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9"/>
      <c r="T249" s="20"/>
      <c r="U249" s="17"/>
    </row>
    <row r="250" spans="1:21" ht="1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9"/>
      <c r="T250" s="20"/>
      <c r="U250" s="17"/>
    </row>
    <row r="251" spans="1:21" ht="1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9"/>
      <c r="T251" s="20"/>
      <c r="U251" s="17"/>
    </row>
    <row r="252" spans="1:21" ht="1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9"/>
      <c r="T252" s="20"/>
      <c r="U252" s="17"/>
    </row>
    <row r="253" spans="1:21" ht="1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9"/>
      <c r="T253" s="20"/>
      <c r="U253" s="17"/>
    </row>
    <row r="254" spans="1:21" ht="1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9"/>
      <c r="T254" s="20"/>
      <c r="U254" s="17"/>
    </row>
    <row r="255" spans="1:21" ht="15" x14ac:dyDescent="0.25">
      <c r="A255" s="17"/>
      <c r="B255" s="19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9"/>
      <c r="T255" s="20"/>
      <c r="U255" s="17"/>
    </row>
    <row r="256" spans="1:21" ht="15" x14ac:dyDescent="0.25">
      <c r="A256" s="17"/>
      <c r="B256" s="19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9"/>
      <c r="T256" s="20"/>
      <c r="U256" s="17"/>
    </row>
    <row r="257" spans="1:21" ht="15" x14ac:dyDescent="0.25">
      <c r="A257" s="17"/>
      <c r="B257" s="19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9"/>
      <c r="T257" s="20"/>
      <c r="U257" s="17"/>
    </row>
    <row r="258" spans="1:21" ht="1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9"/>
      <c r="T258" s="20"/>
      <c r="U258" s="17"/>
    </row>
    <row r="259" spans="1:21" ht="1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9"/>
      <c r="T259" s="20"/>
      <c r="U259" s="17"/>
    </row>
    <row r="260" spans="1:21" ht="1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9"/>
      <c r="T260" s="20"/>
      <c r="U260" s="17"/>
    </row>
    <row r="261" spans="1:21" ht="1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9"/>
      <c r="T261" s="20"/>
      <c r="U261" s="17"/>
    </row>
    <row r="262" spans="1:21" ht="1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9"/>
      <c r="T262" s="20"/>
      <c r="U262" s="17"/>
    </row>
    <row r="263" spans="1:21" ht="1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9"/>
      <c r="T263" s="20"/>
      <c r="U263" s="17"/>
    </row>
    <row r="275" spans="1:21" ht="1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9"/>
      <c r="T275" s="20"/>
      <c r="U275" s="17"/>
    </row>
    <row r="276" spans="1:21" ht="1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9"/>
      <c r="T276" s="17"/>
      <c r="U276" s="17"/>
    </row>
    <row r="277" spans="1:21" ht="1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9"/>
      <c r="T277" s="17"/>
      <c r="U277" s="17"/>
    </row>
  </sheetData>
  <mergeCells count="56">
    <mergeCell ref="D182:E182"/>
    <mergeCell ref="D183:E183"/>
    <mergeCell ref="B176:U176"/>
    <mergeCell ref="A13:A14"/>
    <mergeCell ref="D179:E179"/>
    <mergeCell ref="D180:E180"/>
    <mergeCell ref="D181:E181"/>
    <mergeCell ref="B177:U177"/>
    <mergeCell ref="G13:I13"/>
    <mergeCell ref="J13:L13"/>
    <mergeCell ref="M13:O13"/>
    <mergeCell ref="P13:R13"/>
    <mergeCell ref="S13:S14"/>
    <mergeCell ref="T13:T14"/>
    <mergeCell ref="B13:B14"/>
    <mergeCell ref="C13:C14"/>
    <mergeCell ref="B174:U174"/>
    <mergeCell ref="B175:U175"/>
    <mergeCell ref="A10:J12"/>
    <mergeCell ref="K10:R10"/>
    <mergeCell ref="S10:T10"/>
    <mergeCell ref="K11:R11"/>
    <mergeCell ref="S11:T11"/>
    <mergeCell ref="K12:R12"/>
    <mergeCell ref="S12:T12"/>
    <mergeCell ref="D13:D14"/>
    <mergeCell ref="E13:E14"/>
    <mergeCell ref="F13:F14"/>
    <mergeCell ref="U13:U14"/>
    <mergeCell ref="A173:U173"/>
    <mergeCell ref="A8:B8"/>
    <mergeCell ref="C8:D8"/>
    <mergeCell ref="F8:J8"/>
    <mergeCell ref="K8:R8"/>
    <mergeCell ref="S8:T8"/>
    <mergeCell ref="A9:B9"/>
    <mergeCell ref="C9:D9"/>
    <mergeCell ref="F9:J9"/>
    <mergeCell ref="K9:R9"/>
    <mergeCell ref="S9:T9"/>
    <mergeCell ref="A5:D6"/>
    <mergeCell ref="E5:J6"/>
    <mergeCell ref="K5:S5"/>
    <mergeCell ref="T5:U5"/>
    <mergeCell ref="K6:U6"/>
    <mergeCell ref="A7:B7"/>
    <mergeCell ref="C7:D7"/>
    <mergeCell ref="F7:J7"/>
    <mergeCell ref="K7:R7"/>
    <mergeCell ref="S7:T7"/>
    <mergeCell ref="A1:U1"/>
    <mergeCell ref="A2:U2"/>
    <mergeCell ref="A3:U3"/>
    <mergeCell ref="A4:D4"/>
    <mergeCell ref="E4:J4"/>
    <mergeCell ref="K4:U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4"/>
  <sheetViews>
    <sheetView tabSelected="1" topLeftCell="A190" zoomScale="80" zoomScaleNormal="80" workbookViewId="0">
      <selection activeCell="A10" sqref="A10:J12"/>
    </sheetView>
  </sheetViews>
  <sheetFormatPr defaultRowHeight="20.25" customHeight="1" x14ac:dyDescent="0.25"/>
  <cols>
    <col min="1" max="1" width="5.85546875" style="14" customWidth="1"/>
    <col min="2" max="2" width="54.28515625" style="14" bestFit="1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569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698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>
        <v>7978521542</v>
      </c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/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699</v>
      </c>
      <c r="L12" s="185"/>
      <c r="M12" s="185"/>
      <c r="N12" s="185"/>
      <c r="O12" s="185"/>
      <c r="P12" s="185"/>
      <c r="Q12" s="185"/>
      <c r="R12" s="184"/>
      <c r="S12" s="183">
        <v>7381765567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198" t="s">
        <v>459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199"/>
      <c r="T14" s="199"/>
      <c r="U14" s="199"/>
      <c r="Y14" s="15"/>
      <c r="Z14" s="15"/>
    </row>
    <row r="15" spans="1:26" ht="23.25" customHeight="1" x14ac:dyDescent="0.25">
      <c r="A15" s="32">
        <v>1</v>
      </c>
      <c r="B15" s="124" t="s">
        <v>571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  <c r="T15" s="121">
        <v>45383</v>
      </c>
      <c r="U15" s="121" t="s">
        <v>551</v>
      </c>
    </row>
    <row r="16" spans="1:26" ht="30" x14ac:dyDescent="0.25">
      <c r="A16" s="102">
        <v>2</v>
      </c>
      <c r="B16" s="47" t="s">
        <v>300</v>
      </c>
      <c r="C16" s="47" t="s">
        <v>280</v>
      </c>
      <c r="D16" s="47"/>
      <c r="E16" s="47"/>
      <c r="F16" s="47"/>
      <c r="G16" s="48">
        <v>7</v>
      </c>
      <c r="H16" s="48">
        <v>9</v>
      </c>
      <c r="I16" s="48">
        <f>G16+H16</f>
        <v>16</v>
      </c>
      <c r="J16" s="48">
        <v>10</v>
      </c>
      <c r="K16" s="48">
        <v>6</v>
      </c>
      <c r="L16" s="48">
        <f>J16+K16</f>
        <v>16</v>
      </c>
      <c r="M16" s="48">
        <v>16</v>
      </c>
      <c r="N16" s="48">
        <v>13</v>
      </c>
      <c r="O16" s="48">
        <f>M16+N16</f>
        <v>29</v>
      </c>
      <c r="P16" s="48">
        <f t="shared" ref="P16" si="0">G16+J16+M16</f>
        <v>33</v>
      </c>
      <c r="Q16" s="48">
        <f t="shared" ref="Q16" si="1">H16+K16+N16</f>
        <v>28</v>
      </c>
      <c r="R16" s="48">
        <f>P16+Q16</f>
        <v>61</v>
      </c>
      <c r="S16" s="47">
        <v>8280438668</v>
      </c>
      <c r="T16" s="101">
        <v>45384</v>
      </c>
      <c r="U16" s="101" t="s">
        <v>552</v>
      </c>
    </row>
    <row r="17" spans="1:21" ht="23.25" customHeight="1" x14ac:dyDescent="0.25">
      <c r="A17" s="102">
        <v>3</v>
      </c>
      <c r="B17" s="120" t="s">
        <v>591</v>
      </c>
      <c r="C17" s="47" t="s">
        <v>76</v>
      </c>
      <c r="D17" s="47"/>
      <c r="E17" s="47"/>
      <c r="F17" s="47"/>
      <c r="G17" s="48">
        <v>0</v>
      </c>
      <c r="H17" s="48">
        <v>0</v>
      </c>
      <c r="I17" s="48">
        <f>G17+H17</f>
        <v>0</v>
      </c>
      <c r="J17" s="48">
        <v>0</v>
      </c>
      <c r="K17" s="48">
        <v>0</v>
      </c>
      <c r="L17" s="48">
        <f>J17+K17</f>
        <v>0</v>
      </c>
      <c r="M17" s="48">
        <v>60</v>
      </c>
      <c r="N17" s="48">
        <v>50</v>
      </c>
      <c r="O17" s="48">
        <f>M17+N17</f>
        <v>110</v>
      </c>
      <c r="P17" s="48">
        <f t="shared" ref="P17" si="2">G17+J17+M17</f>
        <v>60</v>
      </c>
      <c r="Q17" s="48">
        <f t="shared" ref="Q17" si="3">H17+K17+N17</f>
        <v>50</v>
      </c>
      <c r="R17" s="48">
        <f>P17+Q17</f>
        <v>110</v>
      </c>
      <c r="S17" s="47">
        <v>7205360725</v>
      </c>
      <c r="T17" s="101">
        <v>45385</v>
      </c>
      <c r="U17" s="101" t="s">
        <v>553</v>
      </c>
    </row>
    <row r="18" spans="1:21" ht="15" x14ac:dyDescent="0.25">
      <c r="A18" s="102">
        <v>4</v>
      </c>
      <c r="B18" s="120" t="s">
        <v>591</v>
      </c>
      <c r="C18" s="47" t="s">
        <v>76</v>
      </c>
      <c r="D18" s="47"/>
      <c r="E18" s="47"/>
      <c r="F18" s="47"/>
      <c r="G18" s="48">
        <v>0</v>
      </c>
      <c r="H18" s="48">
        <v>0</v>
      </c>
      <c r="I18" s="48">
        <f t="shared" ref="I18:I19" si="4">G18+H18</f>
        <v>0</v>
      </c>
      <c r="J18" s="48">
        <v>0</v>
      </c>
      <c r="K18" s="48">
        <v>0</v>
      </c>
      <c r="L18" s="48">
        <f t="shared" ref="L18:L19" si="5">J18+K18</f>
        <v>0</v>
      </c>
      <c r="M18" s="48">
        <v>60</v>
      </c>
      <c r="N18" s="48">
        <v>50</v>
      </c>
      <c r="O18" s="48">
        <f t="shared" ref="O18:O19" si="6">M18+N18</f>
        <v>110</v>
      </c>
      <c r="P18" s="48">
        <f t="shared" ref="P18:P19" si="7">G18+J18+M18</f>
        <v>60</v>
      </c>
      <c r="Q18" s="48">
        <f t="shared" ref="Q18:Q19" si="8">H18+K18+N18</f>
        <v>50</v>
      </c>
      <c r="R18" s="48">
        <f t="shared" ref="R18:R19" si="9">P18+Q18</f>
        <v>110</v>
      </c>
      <c r="S18" s="47">
        <v>7205360725</v>
      </c>
      <c r="T18" s="101">
        <v>45386</v>
      </c>
      <c r="U18" s="101" t="s">
        <v>547</v>
      </c>
    </row>
    <row r="19" spans="1:21" ht="15" x14ac:dyDescent="0.25">
      <c r="A19" s="102">
        <v>5</v>
      </c>
      <c r="B19" s="120" t="s">
        <v>591</v>
      </c>
      <c r="C19" s="47" t="s">
        <v>76</v>
      </c>
      <c r="D19" s="47"/>
      <c r="E19" s="47"/>
      <c r="F19" s="47"/>
      <c r="G19" s="48">
        <v>0</v>
      </c>
      <c r="H19" s="48">
        <v>0</v>
      </c>
      <c r="I19" s="48">
        <f t="shared" si="4"/>
        <v>0</v>
      </c>
      <c r="J19" s="48">
        <v>0</v>
      </c>
      <c r="K19" s="48">
        <v>0</v>
      </c>
      <c r="L19" s="48">
        <f t="shared" si="5"/>
        <v>0</v>
      </c>
      <c r="M19" s="48">
        <v>60</v>
      </c>
      <c r="N19" s="48">
        <v>50</v>
      </c>
      <c r="O19" s="48">
        <f t="shared" si="6"/>
        <v>110</v>
      </c>
      <c r="P19" s="48">
        <f t="shared" si="7"/>
        <v>60</v>
      </c>
      <c r="Q19" s="48">
        <f t="shared" si="8"/>
        <v>50</v>
      </c>
      <c r="R19" s="48">
        <f t="shared" si="9"/>
        <v>110</v>
      </c>
      <c r="S19" s="47">
        <v>7205360725</v>
      </c>
      <c r="T19" s="101">
        <v>45387</v>
      </c>
      <c r="U19" s="101" t="s">
        <v>548</v>
      </c>
    </row>
    <row r="20" spans="1:21" ht="23.25" x14ac:dyDescent="0.25">
      <c r="A20" s="108">
        <v>6</v>
      </c>
      <c r="B20" s="92" t="s">
        <v>215</v>
      </c>
      <c r="C20" s="93"/>
      <c r="D20" s="93"/>
      <c r="E20" s="93"/>
      <c r="F20" s="93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93"/>
      <c r="T20" s="110">
        <v>45388</v>
      </c>
      <c r="U20" s="110" t="s">
        <v>549</v>
      </c>
    </row>
    <row r="21" spans="1:21" ht="23.25" x14ac:dyDescent="0.25">
      <c r="A21" s="94">
        <v>7</v>
      </c>
      <c r="B21" s="95" t="s">
        <v>550</v>
      </c>
      <c r="C21" s="105"/>
      <c r="D21" s="105"/>
      <c r="E21" s="105"/>
      <c r="F21" s="105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07"/>
      <c r="T21" s="104">
        <v>45389</v>
      </c>
      <c r="U21" s="104" t="s">
        <v>550</v>
      </c>
    </row>
    <row r="22" spans="1:21" ht="15" x14ac:dyDescent="0.25">
      <c r="A22" s="102">
        <v>8</v>
      </c>
      <c r="B22" s="120" t="s">
        <v>591</v>
      </c>
      <c r="C22" s="47" t="s">
        <v>76</v>
      </c>
      <c r="D22" s="47"/>
      <c r="E22" s="47"/>
      <c r="F22" s="47"/>
      <c r="G22" s="48">
        <v>0</v>
      </c>
      <c r="H22" s="48">
        <v>0</v>
      </c>
      <c r="I22" s="48">
        <f t="shared" ref="I22:I24" si="10">G22+H22</f>
        <v>0</v>
      </c>
      <c r="J22" s="48">
        <v>0</v>
      </c>
      <c r="K22" s="48">
        <v>0</v>
      </c>
      <c r="L22" s="48">
        <f t="shared" ref="L22:L24" si="11">J22+K22</f>
        <v>0</v>
      </c>
      <c r="M22" s="48">
        <v>60</v>
      </c>
      <c r="N22" s="48">
        <v>50</v>
      </c>
      <c r="O22" s="48">
        <f t="shared" ref="O22:O24" si="12">M22+N22</f>
        <v>110</v>
      </c>
      <c r="P22" s="48">
        <f t="shared" ref="P22:P24" si="13">G22+J22+M22</f>
        <v>60</v>
      </c>
      <c r="Q22" s="48">
        <f t="shared" ref="Q22:Q24" si="14">H22+K22+N22</f>
        <v>50</v>
      </c>
      <c r="R22" s="48">
        <f t="shared" ref="R22:R24" si="15">P22+Q22</f>
        <v>110</v>
      </c>
      <c r="S22" s="47">
        <v>7205360725</v>
      </c>
      <c r="T22" s="101">
        <v>45390</v>
      </c>
      <c r="U22" s="101" t="s">
        <v>551</v>
      </c>
    </row>
    <row r="23" spans="1:21" ht="30" x14ac:dyDescent="0.25">
      <c r="A23" s="102">
        <v>9</v>
      </c>
      <c r="B23" s="47" t="s">
        <v>281</v>
      </c>
      <c r="C23" s="47" t="s">
        <v>280</v>
      </c>
      <c r="D23" s="47"/>
      <c r="E23" s="47"/>
      <c r="F23" s="47"/>
      <c r="G23" s="48">
        <v>14</v>
      </c>
      <c r="H23" s="48">
        <v>11</v>
      </c>
      <c r="I23" s="48">
        <f>G23+H23</f>
        <v>25</v>
      </c>
      <c r="J23" s="48">
        <v>9</v>
      </c>
      <c r="K23" s="48">
        <v>7</v>
      </c>
      <c r="L23" s="48">
        <f>J23+K23</f>
        <v>16</v>
      </c>
      <c r="M23" s="48">
        <v>23</v>
      </c>
      <c r="N23" s="48">
        <v>25</v>
      </c>
      <c r="O23" s="48">
        <f>M23+N23</f>
        <v>48</v>
      </c>
      <c r="P23" s="48">
        <f>G23+J23+M23</f>
        <v>46</v>
      </c>
      <c r="Q23" s="48">
        <f>H23+K23+N23</f>
        <v>43</v>
      </c>
      <c r="R23" s="48">
        <f>P23+Q23</f>
        <v>89</v>
      </c>
      <c r="S23" s="47" t="s">
        <v>594</v>
      </c>
      <c r="T23" s="101">
        <v>45391</v>
      </c>
      <c r="U23" s="101" t="s">
        <v>552</v>
      </c>
    </row>
    <row r="24" spans="1:21" ht="15" x14ac:dyDescent="0.25">
      <c r="A24" s="102">
        <v>10</v>
      </c>
      <c r="B24" s="97" t="s">
        <v>387</v>
      </c>
      <c r="C24" s="47" t="s">
        <v>76</v>
      </c>
      <c r="D24" s="47"/>
      <c r="E24" s="47"/>
      <c r="F24" s="47"/>
      <c r="G24" s="48">
        <v>0</v>
      </c>
      <c r="H24" s="48">
        <v>0</v>
      </c>
      <c r="I24" s="48">
        <f t="shared" si="10"/>
        <v>0</v>
      </c>
      <c r="J24" s="48">
        <v>0</v>
      </c>
      <c r="K24" s="48">
        <v>0</v>
      </c>
      <c r="L24" s="48">
        <f t="shared" si="11"/>
        <v>0</v>
      </c>
      <c r="M24" s="48">
        <v>63</v>
      </c>
      <c r="N24" s="48">
        <v>24</v>
      </c>
      <c r="O24" s="48">
        <f t="shared" si="12"/>
        <v>87</v>
      </c>
      <c r="P24" s="48">
        <f t="shared" si="13"/>
        <v>63</v>
      </c>
      <c r="Q24" s="48">
        <f t="shared" si="14"/>
        <v>24</v>
      </c>
      <c r="R24" s="48">
        <f t="shared" si="15"/>
        <v>87</v>
      </c>
      <c r="S24" s="78">
        <v>9777675007</v>
      </c>
      <c r="T24" s="101">
        <v>45392</v>
      </c>
      <c r="U24" s="101" t="s">
        <v>553</v>
      </c>
    </row>
    <row r="25" spans="1:21" ht="23.25" x14ac:dyDescent="0.25">
      <c r="A25" s="32">
        <v>11</v>
      </c>
      <c r="B25" s="124" t="s">
        <v>617</v>
      </c>
      <c r="C25" s="122"/>
      <c r="D25" s="122"/>
      <c r="E25" s="122"/>
      <c r="F25" s="122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1"/>
      <c r="T25" s="121">
        <v>45393</v>
      </c>
      <c r="U25" s="121" t="s">
        <v>547</v>
      </c>
    </row>
    <row r="26" spans="1:21" ht="15" x14ac:dyDescent="0.25">
      <c r="A26" s="102">
        <v>12</v>
      </c>
      <c r="B26" s="97" t="s">
        <v>387</v>
      </c>
      <c r="C26" s="47" t="s">
        <v>76</v>
      </c>
      <c r="D26" s="47"/>
      <c r="E26" s="47"/>
      <c r="F26" s="47"/>
      <c r="G26" s="48">
        <v>0</v>
      </c>
      <c r="H26" s="48">
        <v>0</v>
      </c>
      <c r="I26" s="48">
        <f t="shared" ref="I26" si="16">G26+H26</f>
        <v>0</v>
      </c>
      <c r="J26" s="48">
        <v>0</v>
      </c>
      <c r="K26" s="48">
        <v>0</v>
      </c>
      <c r="L26" s="48">
        <f t="shared" ref="L26" si="17">J26+K26</f>
        <v>0</v>
      </c>
      <c r="M26" s="48">
        <v>100</v>
      </c>
      <c r="N26" s="48">
        <v>0</v>
      </c>
      <c r="O26" s="48">
        <f t="shared" ref="O26" si="18">M26+N26</f>
        <v>100</v>
      </c>
      <c r="P26" s="48">
        <f t="shared" ref="P26" si="19">G26+J26+M26</f>
        <v>100</v>
      </c>
      <c r="Q26" s="48">
        <f t="shared" ref="Q26" si="20">H26+K26+N26</f>
        <v>0</v>
      </c>
      <c r="R26" s="48">
        <f t="shared" ref="R26" si="21">P26+Q26</f>
        <v>100</v>
      </c>
      <c r="S26" s="78">
        <v>9777675007</v>
      </c>
      <c r="T26" s="101">
        <v>45394</v>
      </c>
      <c r="U26" s="101" t="s">
        <v>548</v>
      </c>
    </row>
    <row r="27" spans="1:21" ht="23.25" x14ac:dyDescent="0.25">
      <c r="A27" s="108">
        <v>13</v>
      </c>
      <c r="B27" s="92" t="s">
        <v>215</v>
      </c>
      <c r="C27" s="93"/>
      <c r="D27" s="93"/>
      <c r="E27" s="93"/>
      <c r="F27" s="93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93"/>
      <c r="T27" s="110">
        <v>45395</v>
      </c>
      <c r="U27" s="110" t="s">
        <v>549</v>
      </c>
    </row>
    <row r="28" spans="1:21" ht="23.25" x14ac:dyDescent="0.25">
      <c r="A28" s="94">
        <v>14</v>
      </c>
      <c r="B28" s="95" t="s">
        <v>550</v>
      </c>
      <c r="C28" s="105"/>
      <c r="D28" s="105"/>
      <c r="E28" s="105"/>
      <c r="F28" s="105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107"/>
      <c r="T28" s="104">
        <v>45396</v>
      </c>
      <c r="U28" s="104" t="s">
        <v>550</v>
      </c>
    </row>
    <row r="29" spans="1:21" ht="15" x14ac:dyDescent="0.25">
      <c r="A29" s="102">
        <v>15</v>
      </c>
      <c r="B29" s="97" t="s">
        <v>111</v>
      </c>
      <c r="C29" s="47" t="s">
        <v>76</v>
      </c>
      <c r="D29" s="47"/>
      <c r="E29" s="47"/>
      <c r="F29" s="47"/>
      <c r="G29" s="48">
        <v>0</v>
      </c>
      <c r="H29" s="48">
        <v>0</v>
      </c>
      <c r="I29" s="48">
        <f t="shared" ref="I29" si="22">G29+H29</f>
        <v>0</v>
      </c>
      <c r="J29" s="48">
        <v>0</v>
      </c>
      <c r="K29" s="48">
        <v>0</v>
      </c>
      <c r="L29" s="48">
        <f t="shared" ref="L29" si="23">J29+K29</f>
        <v>0</v>
      </c>
      <c r="M29" s="48">
        <v>98</v>
      </c>
      <c r="N29" s="48">
        <v>0</v>
      </c>
      <c r="O29" s="48">
        <f t="shared" ref="O29" si="24">M29+N29</f>
        <v>98</v>
      </c>
      <c r="P29" s="48">
        <f t="shared" ref="P29" si="25">G29+J29+M29</f>
        <v>98</v>
      </c>
      <c r="Q29" s="48">
        <f t="shared" ref="Q29" si="26">H29+K29+N29</f>
        <v>0</v>
      </c>
      <c r="R29" s="48">
        <f t="shared" ref="R29" si="27">P29+Q29</f>
        <v>98</v>
      </c>
      <c r="S29" s="47"/>
      <c r="T29" s="101">
        <v>45397</v>
      </c>
      <c r="U29" s="101" t="s">
        <v>551</v>
      </c>
    </row>
    <row r="30" spans="1:21" ht="30" x14ac:dyDescent="0.25">
      <c r="A30" s="102">
        <v>16</v>
      </c>
      <c r="B30" s="68" t="s">
        <v>637</v>
      </c>
      <c r="C30" s="47" t="s">
        <v>42</v>
      </c>
      <c r="D30" s="47"/>
      <c r="E30" s="47"/>
      <c r="F30" s="47"/>
      <c r="G30" s="48">
        <v>17</v>
      </c>
      <c r="H30" s="48">
        <v>19</v>
      </c>
      <c r="I30" s="48">
        <f>G30+H30</f>
        <v>36</v>
      </c>
      <c r="J30" s="48">
        <v>17</v>
      </c>
      <c r="K30" s="48">
        <v>23</v>
      </c>
      <c r="L30" s="48">
        <f>J30+K30</f>
        <v>40</v>
      </c>
      <c r="M30" s="48"/>
      <c r="N30" s="48"/>
      <c r="O30" s="48">
        <f>M30+N30</f>
        <v>0</v>
      </c>
      <c r="P30" s="48">
        <f>G30+J30+M30</f>
        <v>34</v>
      </c>
      <c r="Q30" s="48">
        <f>H30+K30+N30</f>
        <v>42</v>
      </c>
      <c r="R30" s="48">
        <f>P30+Q30</f>
        <v>76</v>
      </c>
      <c r="S30" s="78" t="s">
        <v>206</v>
      </c>
      <c r="T30" s="101">
        <v>45398</v>
      </c>
      <c r="U30" s="101" t="s">
        <v>552</v>
      </c>
    </row>
    <row r="31" spans="1:21" ht="23.25" x14ac:dyDescent="0.25">
      <c r="A31" s="32">
        <v>17</v>
      </c>
      <c r="B31" s="124" t="s">
        <v>618</v>
      </c>
      <c r="C31" s="122"/>
      <c r="D31" s="122"/>
      <c r="E31" s="122"/>
      <c r="F31" s="122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22"/>
      <c r="T31" s="121">
        <v>45399</v>
      </c>
      <c r="U31" s="121" t="s">
        <v>553</v>
      </c>
    </row>
    <row r="32" spans="1:21" ht="15" x14ac:dyDescent="0.25">
      <c r="A32" s="102">
        <v>18</v>
      </c>
      <c r="B32" s="97" t="s">
        <v>112</v>
      </c>
      <c r="C32" s="47" t="s">
        <v>76</v>
      </c>
      <c r="D32" s="47"/>
      <c r="E32" s="47"/>
      <c r="F32" s="47"/>
      <c r="G32" s="48">
        <v>0</v>
      </c>
      <c r="H32" s="48">
        <v>0</v>
      </c>
      <c r="I32" s="48">
        <f t="shared" ref="I32" si="28">G32+H32</f>
        <v>0</v>
      </c>
      <c r="J32" s="48">
        <v>0</v>
      </c>
      <c r="K32" s="48">
        <v>0</v>
      </c>
      <c r="L32" s="48">
        <f t="shared" ref="L32" si="29">J32+K32</f>
        <v>0</v>
      </c>
      <c r="M32" s="48">
        <v>0</v>
      </c>
      <c r="N32" s="48">
        <v>92</v>
      </c>
      <c r="O32" s="48">
        <f t="shared" ref="O32" si="30">M32+N32</f>
        <v>92</v>
      </c>
      <c r="P32" s="48">
        <f t="shared" ref="P32" si="31">G32+J32+M32</f>
        <v>0</v>
      </c>
      <c r="Q32" s="48">
        <f t="shared" ref="Q32" si="32">H32+K32+N32</f>
        <v>92</v>
      </c>
      <c r="R32" s="48">
        <f t="shared" ref="R32" si="33">P32+Q32</f>
        <v>92</v>
      </c>
      <c r="S32" s="47"/>
      <c r="T32" s="101">
        <v>45400</v>
      </c>
      <c r="U32" s="101" t="s">
        <v>547</v>
      </c>
    </row>
    <row r="33" spans="1:21" ht="15" x14ac:dyDescent="0.25">
      <c r="A33" s="102">
        <v>19</v>
      </c>
      <c r="B33" s="47" t="s">
        <v>191</v>
      </c>
      <c r="C33" s="47" t="s">
        <v>42</v>
      </c>
      <c r="D33" s="47"/>
      <c r="E33" s="47"/>
      <c r="F33" s="47"/>
      <c r="G33" s="48">
        <v>11</v>
      </c>
      <c r="H33" s="48">
        <v>14</v>
      </c>
      <c r="I33" s="48">
        <f>G33+H33</f>
        <v>25</v>
      </c>
      <c r="J33" s="48">
        <v>15</v>
      </c>
      <c r="K33" s="48">
        <v>15</v>
      </c>
      <c r="L33" s="48">
        <f>J33+K33</f>
        <v>30</v>
      </c>
      <c r="M33" s="48"/>
      <c r="N33" s="48"/>
      <c r="O33" s="48">
        <f>M33+N33</f>
        <v>0</v>
      </c>
      <c r="P33" s="48">
        <f>G33+J33+M33</f>
        <v>26</v>
      </c>
      <c r="Q33" s="48">
        <f>H33+K33+N33</f>
        <v>29</v>
      </c>
      <c r="R33" s="48">
        <f>P33+Q33</f>
        <v>55</v>
      </c>
      <c r="S33" s="78">
        <v>8280438683</v>
      </c>
      <c r="T33" s="101">
        <v>45401</v>
      </c>
      <c r="U33" s="101" t="s">
        <v>548</v>
      </c>
    </row>
    <row r="34" spans="1:21" ht="23.25" x14ac:dyDescent="0.25">
      <c r="A34" s="108">
        <v>20</v>
      </c>
      <c r="B34" s="92" t="s">
        <v>215</v>
      </c>
      <c r="C34" s="93"/>
      <c r="D34" s="93"/>
      <c r="E34" s="93"/>
      <c r="F34" s="93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93"/>
      <c r="T34" s="110">
        <v>45402</v>
      </c>
      <c r="U34" s="110" t="s">
        <v>549</v>
      </c>
    </row>
    <row r="35" spans="1:21" ht="23.25" x14ac:dyDescent="0.25">
      <c r="A35" s="94">
        <v>21</v>
      </c>
      <c r="B35" s="95" t="s">
        <v>550</v>
      </c>
      <c r="C35" s="105"/>
      <c r="D35" s="105"/>
      <c r="E35" s="105"/>
      <c r="F35" s="105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5"/>
      <c r="T35" s="104">
        <v>45403</v>
      </c>
      <c r="U35" s="104" t="s">
        <v>550</v>
      </c>
    </row>
    <row r="36" spans="1:21" ht="45" x14ac:dyDescent="0.25">
      <c r="A36" s="102">
        <v>22</v>
      </c>
      <c r="B36" s="47" t="s">
        <v>642</v>
      </c>
      <c r="C36" s="47" t="s">
        <v>42</v>
      </c>
      <c r="D36" s="47"/>
      <c r="E36" s="47"/>
      <c r="F36" s="47"/>
      <c r="G36" s="48">
        <v>15</v>
      </c>
      <c r="H36" s="48">
        <v>13</v>
      </c>
      <c r="I36" s="48">
        <f>G36+H36</f>
        <v>28</v>
      </c>
      <c r="J36" s="48">
        <v>12</v>
      </c>
      <c r="K36" s="48">
        <v>20</v>
      </c>
      <c r="L36" s="48">
        <f>J36+K36</f>
        <v>32</v>
      </c>
      <c r="M36" s="48"/>
      <c r="N36" s="48"/>
      <c r="O36" s="48">
        <f>M36+N36</f>
        <v>0</v>
      </c>
      <c r="P36" s="48">
        <f>G36+J36+M36</f>
        <v>27</v>
      </c>
      <c r="Q36" s="48">
        <f>H36+K36+N36</f>
        <v>33</v>
      </c>
      <c r="R36" s="48">
        <f>P36+Q36</f>
        <v>60</v>
      </c>
      <c r="S36" s="78" t="s">
        <v>474</v>
      </c>
      <c r="T36" s="101">
        <v>45404</v>
      </c>
      <c r="U36" s="101" t="s">
        <v>551</v>
      </c>
    </row>
    <row r="37" spans="1:21" ht="30" x14ac:dyDescent="0.25">
      <c r="A37" s="102">
        <v>23</v>
      </c>
      <c r="B37" s="47" t="s">
        <v>284</v>
      </c>
      <c r="C37" s="47" t="s">
        <v>42</v>
      </c>
      <c r="D37" s="47"/>
      <c r="E37" s="47"/>
      <c r="F37" s="47"/>
      <c r="G37" s="48">
        <v>5</v>
      </c>
      <c r="H37" s="48">
        <v>6</v>
      </c>
      <c r="I37" s="48">
        <f>G37+H37</f>
        <v>11</v>
      </c>
      <c r="J37" s="48">
        <v>17</v>
      </c>
      <c r="K37" s="48">
        <v>22</v>
      </c>
      <c r="L37" s="48">
        <f>J37+K37</f>
        <v>39</v>
      </c>
      <c r="M37" s="48"/>
      <c r="N37" s="48"/>
      <c r="O37" s="48">
        <f>M37+N37</f>
        <v>0</v>
      </c>
      <c r="P37" s="48">
        <f t="shared" ref="P37:Q38" si="34">G37+J37+M37</f>
        <v>22</v>
      </c>
      <c r="Q37" s="48">
        <f t="shared" si="34"/>
        <v>28</v>
      </c>
      <c r="R37" s="48">
        <f>P37+Q37</f>
        <v>50</v>
      </c>
      <c r="S37" s="78" t="s">
        <v>361</v>
      </c>
      <c r="T37" s="101">
        <v>45405</v>
      </c>
      <c r="U37" s="101" t="s">
        <v>552</v>
      </c>
    </row>
    <row r="38" spans="1:21" ht="45" x14ac:dyDescent="0.25">
      <c r="A38" s="102">
        <v>24</v>
      </c>
      <c r="B38" s="47" t="s">
        <v>633</v>
      </c>
      <c r="C38" s="47" t="s">
        <v>42</v>
      </c>
      <c r="D38" s="47"/>
      <c r="E38" s="47"/>
      <c r="F38" s="47"/>
      <c r="G38" s="48">
        <v>8</v>
      </c>
      <c r="H38" s="48">
        <v>3</v>
      </c>
      <c r="I38" s="48">
        <f>G38+H38</f>
        <v>11</v>
      </c>
      <c r="J38" s="48">
        <v>12</v>
      </c>
      <c r="K38" s="48">
        <v>5</v>
      </c>
      <c r="L38" s="48">
        <f>J38+K38</f>
        <v>17</v>
      </c>
      <c r="M38" s="48"/>
      <c r="N38" s="48"/>
      <c r="O38" s="48">
        <f>M38+N38</f>
        <v>0</v>
      </c>
      <c r="P38" s="48">
        <f t="shared" si="34"/>
        <v>20</v>
      </c>
      <c r="Q38" s="48">
        <f t="shared" si="34"/>
        <v>8</v>
      </c>
      <c r="R38" s="48">
        <f>P38+Q38</f>
        <v>28</v>
      </c>
      <c r="S38" s="78" t="s">
        <v>501</v>
      </c>
      <c r="T38" s="101">
        <v>45406</v>
      </c>
      <c r="U38" s="101" t="s">
        <v>553</v>
      </c>
    </row>
    <row r="39" spans="1:21" ht="18.75" x14ac:dyDescent="0.25">
      <c r="A39" s="102">
        <v>25</v>
      </c>
      <c r="B39" s="47" t="s">
        <v>631</v>
      </c>
      <c r="C39" s="47" t="s">
        <v>76</v>
      </c>
      <c r="D39" s="207" t="s">
        <v>624</v>
      </c>
      <c r="E39" s="208"/>
      <c r="F39" s="209"/>
      <c r="G39" s="48">
        <v>0</v>
      </c>
      <c r="H39" s="48">
        <v>0</v>
      </c>
      <c r="I39" s="48">
        <f t="shared" ref="I39" si="35">G39+H39</f>
        <v>0</v>
      </c>
      <c r="J39" s="48">
        <v>0</v>
      </c>
      <c r="K39" s="48">
        <v>0</v>
      </c>
      <c r="L39" s="48">
        <f t="shared" ref="L39" si="36">J39+K39</f>
        <v>0</v>
      </c>
      <c r="M39" s="48">
        <v>62</v>
      </c>
      <c r="N39" s="48">
        <v>66</v>
      </c>
      <c r="O39" s="48">
        <f t="shared" ref="O39" si="37">M39+N39</f>
        <v>128</v>
      </c>
      <c r="P39" s="48">
        <f t="shared" ref="P39" si="38">G39+J39+M39</f>
        <v>62</v>
      </c>
      <c r="Q39" s="48">
        <f t="shared" ref="Q39" si="39">H39+K39+N39</f>
        <v>66</v>
      </c>
      <c r="R39" s="48">
        <f t="shared" ref="R39" si="40">P39+Q39</f>
        <v>128</v>
      </c>
      <c r="S39" s="78"/>
      <c r="T39" s="101">
        <v>45407</v>
      </c>
      <c r="U39" s="101" t="s">
        <v>547</v>
      </c>
    </row>
    <row r="40" spans="1:21" ht="30" x14ac:dyDescent="0.25">
      <c r="A40" s="102">
        <v>26</v>
      </c>
      <c r="B40" s="47" t="s">
        <v>184</v>
      </c>
      <c r="C40" s="47" t="s">
        <v>42</v>
      </c>
      <c r="D40" s="47"/>
      <c r="E40" s="47"/>
      <c r="F40" s="47"/>
      <c r="G40" s="48">
        <v>11</v>
      </c>
      <c r="H40" s="48">
        <v>8</v>
      </c>
      <c r="I40" s="48">
        <f>G40+H40</f>
        <v>19</v>
      </c>
      <c r="J40" s="48">
        <v>10</v>
      </c>
      <c r="K40" s="48">
        <v>11</v>
      </c>
      <c r="L40" s="48">
        <f>J40+K40</f>
        <v>21</v>
      </c>
      <c r="M40" s="48"/>
      <c r="N40" s="48"/>
      <c r="O40" s="48">
        <f>M40+N40</f>
        <v>0</v>
      </c>
      <c r="P40" s="48">
        <f>G40+J40+M40</f>
        <v>21</v>
      </c>
      <c r="Q40" s="48">
        <f>H40+K40+N40</f>
        <v>19</v>
      </c>
      <c r="R40" s="48">
        <f>P40+Q40</f>
        <v>40</v>
      </c>
      <c r="S40" s="47" t="s">
        <v>458</v>
      </c>
      <c r="T40" s="101">
        <v>45408</v>
      </c>
      <c r="U40" s="101" t="s">
        <v>548</v>
      </c>
    </row>
    <row r="41" spans="1:21" ht="23.25" x14ac:dyDescent="0.25">
      <c r="A41" s="108">
        <v>27</v>
      </c>
      <c r="B41" s="92" t="s">
        <v>215</v>
      </c>
      <c r="C41" s="93"/>
      <c r="D41" s="93"/>
      <c r="E41" s="93"/>
      <c r="F41" s="93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11"/>
      <c r="T41" s="110">
        <v>45409</v>
      </c>
      <c r="U41" s="110" t="s">
        <v>549</v>
      </c>
    </row>
    <row r="42" spans="1:21" ht="23.25" x14ac:dyDescent="0.25">
      <c r="A42" s="94">
        <v>28</v>
      </c>
      <c r="B42" s="95" t="s">
        <v>550</v>
      </c>
      <c r="C42" s="105"/>
      <c r="D42" s="105"/>
      <c r="E42" s="105"/>
      <c r="F42" s="105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7"/>
      <c r="T42" s="104">
        <v>45410</v>
      </c>
      <c r="U42" s="104" t="s">
        <v>550</v>
      </c>
    </row>
    <row r="43" spans="1:21" ht="15" x14ac:dyDescent="0.25">
      <c r="A43" s="102">
        <v>29</v>
      </c>
      <c r="B43" s="96" t="s">
        <v>538</v>
      </c>
      <c r="C43" s="96" t="s">
        <v>539</v>
      </c>
      <c r="D43" s="96"/>
      <c r="E43" s="96"/>
      <c r="F43" s="96"/>
      <c r="G43" s="96">
        <v>10</v>
      </c>
      <c r="H43" s="96">
        <v>13</v>
      </c>
      <c r="I43" s="48">
        <f>G43+H43</f>
        <v>23</v>
      </c>
      <c r="J43" s="96">
        <v>12</v>
      </c>
      <c r="K43" s="96">
        <v>15</v>
      </c>
      <c r="L43" s="48">
        <f>J43+K43</f>
        <v>27</v>
      </c>
      <c r="M43" s="96"/>
      <c r="N43" s="96"/>
      <c r="O43" s="48">
        <f>M43+N43</f>
        <v>0</v>
      </c>
      <c r="P43" s="48">
        <f t="shared" ref="P43:Q47" si="41">G43+J43+M43</f>
        <v>22</v>
      </c>
      <c r="Q43" s="48">
        <f t="shared" si="41"/>
        <v>28</v>
      </c>
      <c r="R43" s="48">
        <f>P43+Q43</f>
        <v>50</v>
      </c>
      <c r="S43" s="96"/>
      <c r="T43" s="101">
        <v>45411</v>
      </c>
      <c r="U43" s="101" t="s">
        <v>551</v>
      </c>
    </row>
    <row r="44" spans="1:21" ht="30" x14ac:dyDescent="0.25">
      <c r="A44" s="102">
        <v>30</v>
      </c>
      <c r="B44" s="47" t="s">
        <v>290</v>
      </c>
      <c r="C44" s="47" t="s">
        <v>42</v>
      </c>
      <c r="D44" s="47"/>
      <c r="E44" s="47"/>
      <c r="F44" s="47"/>
      <c r="G44" s="48">
        <v>18</v>
      </c>
      <c r="H44" s="48">
        <v>14</v>
      </c>
      <c r="I44" s="48">
        <f>G44+H44</f>
        <v>32</v>
      </c>
      <c r="J44" s="48">
        <v>25</v>
      </c>
      <c r="K44" s="48">
        <v>18</v>
      </c>
      <c r="L44" s="48">
        <f>J44+K44</f>
        <v>43</v>
      </c>
      <c r="M44" s="48"/>
      <c r="N44" s="48"/>
      <c r="O44" s="48">
        <f>M44+N44</f>
        <v>0</v>
      </c>
      <c r="P44" s="48">
        <f t="shared" si="41"/>
        <v>43</v>
      </c>
      <c r="Q44" s="48">
        <f t="shared" si="41"/>
        <v>32</v>
      </c>
      <c r="R44" s="48">
        <f>P44+Q44</f>
        <v>75</v>
      </c>
      <c r="S44" s="78" t="s">
        <v>491</v>
      </c>
      <c r="T44" s="101">
        <v>45412</v>
      </c>
      <c r="U44" s="101" t="s">
        <v>552</v>
      </c>
    </row>
    <row r="45" spans="1:21" ht="45" x14ac:dyDescent="0.25">
      <c r="A45" s="102">
        <v>31</v>
      </c>
      <c r="B45" s="47" t="s">
        <v>297</v>
      </c>
      <c r="C45" s="47" t="s">
        <v>42</v>
      </c>
      <c r="D45" s="47"/>
      <c r="E45" s="47"/>
      <c r="F45" s="47"/>
      <c r="G45" s="48">
        <v>10</v>
      </c>
      <c r="H45" s="48">
        <v>16</v>
      </c>
      <c r="I45" s="48">
        <f>G45+H45</f>
        <v>26</v>
      </c>
      <c r="J45" s="48">
        <v>13</v>
      </c>
      <c r="K45" s="48">
        <v>18</v>
      </c>
      <c r="L45" s="48">
        <f>J45+K45</f>
        <v>31</v>
      </c>
      <c r="M45" s="48"/>
      <c r="N45" s="48"/>
      <c r="O45" s="48">
        <f>M45+N45</f>
        <v>0</v>
      </c>
      <c r="P45" s="48">
        <f t="shared" si="41"/>
        <v>23</v>
      </c>
      <c r="Q45" s="48">
        <f t="shared" si="41"/>
        <v>34</v>
      </c>
      <c r="R45" s="48">
        <f>P45+Q45</f>
        <v>57</v>
      </c>
      <c r="S45" s="78" t="s">
        <v>486</v>
      </c>
      <c r="T45" s="101">
        <v>45413</v>
      </c>
      <c r="U45" s="101" t="s">
        <v>553</v>
      </c>
    </row>
    <row r="46" spans="1:21" ht="15" x14ac:dyDescent="0.25">
      <c r="A46" s="102">
        <v>32</v>
      </c>
      <c r="B46" s="47" t="s">
        <v>414</v>
      </c>
      <c r="C46" s="47" t="s">
        <v>42</v>
      </c>
      <c r="D46" s="47"/>
      <c r="E46" s="47"/>
      <c r="F46" s="47"/>
      <c r="G46" s="48">
        <v>8</v>
      </c>
      <c r="H46" s="48">
        <v>11</v>
      </c>
      <c r="I46" s="48">
        <f>G46+H46</f>
        <v>19</v>
      </c>
      <c r="J46" s="48">
        <v>15</v>
      </c>
      <c r="K46" s="48">
        <v>13</v>
      </c>
      <c r="L46" s="48">
        <f>J46+K46</f>
        <v>28</v>
      </c>
      <c r="M46" s="48"/>
      <c r="N46" s="48"/>
      <c r="O46" s="48">
        <f>M46+N46</f>
        <v>0</v>
      </c>
      <c r="P46" s="48">
        <f t="shared" si="41"/>
        <v>23</v>
      </c>
      <c r="Q46" s="48">
        <f t="shared" si="41"/>
        <v>24</v>
      </c>
      <c r="R46" s="48">
        <f>P46+Q46</f>
        <v>47</v>
      </c>
      <c r="S46" s="47">
        <v>8280438681</v>
      </c>
      <c r="T46" s="101">
        <v>45414</v>
      </c>
      <c r="U46" s="101" t="s">
        <v>547</v>
      </c>
    </row>
    <row r="47" spans="1:21" ht="45" x14ac:dyDescent="0.25">
      <c r="A47" s="102">
        <v>33</v>
      </c>
      <c r="B47" s="47" t="s">
        <v>178</v>
      </c>
      <c r="C47" s="47" t="s">
        <v>42</v>
      </c>
      <c r="D47" s="47"/>
      <c r="E47" s="47"/>
      <c r="F47" s="47"/>
      <c r="G47" s="48">
        <v>11</v>
      </c>
      <c r="H47" s="48">
        <v>14</v>
      </c>
      <c r="I47" s="48">
        <f>G47+H47</f>
        <v>25</v>
      </c>
      <c r="J47" s="48">
        <v>12</v>
      </c>
      <c r="K47" s="48">
        <v>16</v>
      </c>
      <c r="L47" s="48">
        <f>J47+K47</f>
        <v>28</v>
      </c>
      <c r="M47" s="48"/>
      <c r="N47" s="48"/>
      <c r="O47" s="48">
        <f>M47+N47</f>
        <v>0</v>
      </c>
      <c r="P47" s="48">
        <f t="shared" si="41"/>
        <v>23</v>
      </c>
      <c r="Q47" s="48">
        <f t="shared" si="41"/>
        <v>30</v>
      </c>
      <c r="R47" s="48">
        <f>P47+Q47</f>
        <v>53</v>
      </c>
      <c r="S47" s="78" t="s">
        <v>496</v>
      </c>
      <c r="T47" s="101">
        <v>45415</v>
      </c>
      <c r="U47" s="101" t="s">
        <v>548</v>
      </c>
    </row>
    <row r="48" spans="1:21" ht="23.25" x14ac:dyDescent="0.25">
      <c r="A48" s="108">
        <v>34</v>
      </c>
      <c r="B48" s="92" t="s">
        <v>215</v>
      </c>
      <c r="C48" s="93"/>
      <c r="D48" s="93"/>
      <c r="E48" s="93"/>
      <c r="F48" s="93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11"/>
      <c r="T48" s="110">
        <v>45416</v>
      </c>
      <c r="U48" s="110" t="s">
        <v>549</v>
      </c>
    </row>
    <row r="49" spans="1:21" ht="23.25" x14ac:dyDescent="0.25">
      <c r="A49" s="94">
        <v>35</v>
      </c>
      <c r="B49" s="95" t="s">
        <v>550</v>
      </c>
      <c r="C49" s="105"/>
      <c r="D49" s="105"/>
      <c r="E49" s="105"/>
      <c r="F49" s="105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107"/>
      <c r="T49" s="104">
        <v>45417</v>
      </c>
      <c r="U49" s="104" t="s">
        <v>550</v>
      </c>
    </row>
    <row r="50" spans="1:21" ht="45" x14ac:dyDescent="0.25">
      <c r="A50" s="102">
        <v>36</v>
      </c>
      <c r="B50" s="47" t="s">
        <v>200</v>
      </c>
      <c r="C50" s="47" t="s">
        <v>42</v>
      </c>
      <c r="D50" s="47"/>
      <c r="E50" s="47"/>
      <c r="F50" s="47"/>
      <c r="G50" s="48">
        <v>10</v>
      </c>
      <c r="H50" s="48">
        <v>12</v>
      </c>
      <c r="I50" s="48">
        <f>G50+H50</f>
        <v>22</v>
      </c>
      <c r="J50" s="48">
        <v>14</v>
      </c>
      <c r="K50" s="48">
        <v>9</v>
      </c>
      <c r="L50" s="48">
        <f>J50+K50</f>
        <v>23</v>
      </c>
      <c r="M50" s="48"/>
      <c r="N50" s="48"/>
      <c r="O50" s="48">
        <f>M50+N50</f>
        <v>0</v>
      </c>
      <c r="P50" s="48">
        <f t="shared" ref="P50:Q54" si="42">G50+J50+M50</f>
        <v>24</v>
      </c>
      <c r="Q50" s="48">
        <f t="shared" si="42"/>
        <v>21</v>
      </c>
      <c r="R50" s="48">
        <f>P50+Q50</f>
        <v>45</v>
      </c>
      <c r="S50" s="47" t="s">
        <v>472</v>
      </c>
      <c r="T50" s="101">
        <v>45418</v>
      </c>
      <c r="U50" s="101" t="s">
        <v>551</v>
      </c>
    </row>
    <row r="51" spans="1:21" ht="45" x14ac:dyDescent="0.25">
      <c r="A51" s="102">
        <v>37</v>
      </c>
      <c r="B51" s="47" t="s">
        <v>632</v>
      </c>
      <c r="C51" s="47" t="s">
        <v>539</v>
      </c>
      <c r="D51" s="47"/>
      <c r="E51" s="47"/>
      <c r="F51" s="47"/>
      <c r="G51" s="48">
        <v>13</v>
      </c>
      <c r="H51" s="48">
        <v>14</v>
      </c>
      <c r="I51" s="48">
        <f>G51+H51</f>
        <v>27</v>
      </c>
      <c r="J51" s="48">
        <v>19</v>
      </c>
      <c r="K51" s="48">
        <v>12</v>
      </c>
      <c r="L51" s="48">
        <f>J51+K51</f>
        <v>31</v>
      </c>
      <c r="M51" s="48">
        <v>0</v>
      </c>
      <c r="N51" s="48">
        <v>0</v>
      </c>
      <c r="O51" s="48">
        <f>M51+N51</f>
        <v>0</v>
      </c>
      <c r="P51" s="48">
        <f t="shared" si="42"/>
        <v>32</v>
      </c>
      <c r="Q51" s="48">
        <f t="shared" si="42"/>
        <v>26</v>
      </c>
      <c r="R51" s="48">
        <f>P51+Q51</f>
        <v>58</v>
      </c>
      <c r="S51" s="47" t="s">
        <v>232</v>
      </c>
      <c r="T51" s="101">
        <v>45419</v>
      </c>
      <c r="U51" s="101" t="s">
        <v>552</v>
      </c>
    </row>
    <row r="52" spans="1:21" ht="30" x14ac:dyDescent="0.25">
      <c r="A52" s="102">
        <v>38</v>
      </c>
      <c r="B52" s="47" t="s">
        <v>304</v>
      </c>
      <c r="C52" s="47" t="s">
        <v>42</v>
      </c>
      <c r="D52" s="47"/>
      <c r="E52" s="47"/>
      <c r="F52" s="47"/>
      <c r="G52" s="48">
        <v>9</v>
      </c>
      <c r="H52" s="48">
        <v>11</v>
      </c>
      <c r="I52" s="48">
        <f>G52+H52</f>
        <v>20</v>
      </c>
      <c r="J52" s="48">
        <v>14</v>
      </c>
      <c r="K52" s="48">
        <v>11</v>
      </c>
      <c r="L52" s="48">
        <f>J52+K52</f>
        <v>25</v>
      </c>
      <c r="M52" s="48"/>
      <c r="N52" s="48"/>
      <c r="O52" s="48">
        <f>M52+N52</f>
        <v>0</v>
      </c>
      <c r="P52" s="48">
        <f t="shared" si="42"/>
        <v>23</v>
      </c>
      <c r="Q52" s="48">
        <f t="shared" si="42"/>
        <v>22</v>
      </c>
      <c r="R52" s="48">
        <f>P52+Q52</f>
        <v>45</v>
      </c>
      <c r="S52" s="47" t="s">
        <v>478</v>
      </c>
      <c r="T52" s="101">
        <v>45420</v>
      </c>
      <c r="U52" s="101" t="s">
        <v>553</v>
      </c>
    </row>
    <row r="53" spans="1:21" ht="45" x14ac:dyDescent="0.25">
      <c r="A53" s="102">
        <v>39</v>
      </c>
      <c r="B53" s="47" t="s">
        <v>181</v>
      </c>
      <c r="C53" s="47" t="s">
        <v>42</v>
      </c>
      <c r="D53" s="47"/>
      <c r="E53" s="47"/>
      <c r="F53" s="47"/>
      <c r="G53" s="48">
        <v>16</v>
      </c>
      <c r="H53" s="48">
        <v>14</v>
      </c>
      <c r="I53" s="48">
        <f>G53+H53</f>
        <v>30</v>
      </c>
      <c r="J53" s="48">
        <v>22</v>
      </c>
      <c r="K53" s="48">
        <v>20</v>
      </c>
      <c r="L53" s="48">
        <f>J53+K53</f>
        <v>42</v>
      </c>
      <c r="M53" s="48"/>
      <c r="N53" s="48"/>
      <c r="O53" s="48">
        <f>M53+N53</f>
        <v>0</v>
      </c>
      <c r="P53" s="48">
        <f t="shared" si="42"/>
        <v>38</v>
      </c>
      <c r="Q53" s="48">
        <f t="shared" si="42"/>
        <v>34</v>
      </c>
      <c r="R53" s="48">
        <f>P53+Q53</f>
        <v>72</v>
      </c>
      <c r="S53" s="78" t="s">
        <v>500</v>
      </c>
      <c r="T53" s="101">
        <v>45421</v>
      </c>
      <c r="U53" s="101" t="s">
        <v>547</v>
      </c>
    </row>
    <row r="54" spans="1:21" ht="15" x14ac:dyDescent="0.25">
      <c r="A54" s="102">
        <v>40</v>
      </c>
      <c r="B54" s="47" t="s">
        <v>634</v>
      </c>
      <c r="C54" s="47" t="s">
        <v>42</v>
      </c>
      <c r="D54" s="47"/>
      <c r="E54" s="47"/>
      <c r="F54" s="47"/>
      <c r="G54" s="48">
        <v>10</v>
      </c>
      <c r="H54" s="48">
        <v>12</v>
      </c>
      <c r="I54" s="48">
        <f>G54+H54</f>
        <v>22</v>
      </c>
      <c r="J54" s="48">
        <v>13</v>
      </c>
      <c r="K54" s="48">
        <v>17</v>
      </c>
      <c r="L54" s="48">
        <f>J54+K54</f>
        <v>30</v>
      </c>
      <c r="M54" s="48"/>
      <c r="N54" s="48"/>
      <c r="O54" s="48">
        <f>M54+N54</f>
        <v>0</v>
      </c>
      <c r="P54" s="48">
        <f t="shared" si="42"/>
        <v>23</v>
      </c>
      <c r="Q54" s="48">
        <f t="shared" si="42"/>
        <v>29</v>
      </c>
      <c r="R54" s="48">
        <f>P54+Q54</f>
        <v>52</v>
      </c>
      <c r="S54" s="47">
        <v>8280438687</v>
      </c>
      <c r="T54" s="101">
        <v>45422</v>
      </c>
      <c r="U54" s="101" t="s">
        <v>548</v>
      </c>
    </row>
    <row r="55" spans="1:21" ht="23.25" x14ac:dyDescent="0.25">
      <c r="A55" s="108">
        <v>41</v>
      </c>
      <c r="B55" s="92" t="s">
        <v>215</v>
      </c>
      <c r="C55" s="93"/>
      <c r="D55" s="93"/>
      <c r="E55" s="93"/>
      <c r="F55" s="93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11"/>
      <c r="T55" s="110">
        <v>45423</v>
      </c>
      <c r="U55" s="110" t="s">
        <v>549</v>
      </c>
    </row>
    <row r="56" spans="1:21" ht="23.25" x14ac:dyDescent="0.25">
      <c r="A56" s="94">
        <v>42</v>
      </c>
      <c r="B56" s="95" t="s">
        <v>550</v>
      </c>
      <c r="C56" s="105"/>
      <c r="D56" s="105"/>
      <c r="E56" s="105"/>
      <c r="F56" s="105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7"/>
      <c r="T56" s="104">
        <v>45424</v>
      </c>
      <c r="U56" s="104" t="s">
        <v>550</v>
      </c>
    </row>
    <row r="57" spans="1:21" ht="30" x14ac:dyDescent="0.25">
      <c r="A57" s="102">
        <v>43</v>
      </c>
      <c r="B57" s="47" t="s">
        <v>600</v>
      </c>
      <c r="C57" s="47" t="s">
        <v>539</v>
      </c>
      <c r="D57" s="47"/>
      <c r="E57" s="47"/>
      <c r="F57" s="47"/>
      <c r="G57" s="48">
        <v>9</v>
      </c>
      <c r="H57" s="48">
        <v>10</v>
      </c>
      <c r="I57" s="48">
        <f>G57+H57</f>
        <v>19</v>
      </c>
      <c r="J57" s="48">
        <v>13</v>
      </c>
      <c r="K57" s="48">
        <v>12</v>
      </c>
      <c r="L57" s="48">
        <f>J57+K57</f>
        <v>25</v>
      </c>
      <c r="M57" s="48"/>
      <c r="N57" s="48"/>
      <c r="O57" s="48">
        <f>M57+N57</f>
        <v>0</v>
      </c>
      <c r="P57" s="48">
        <f t="shared" ref="P57:Q61" si="43">G57+J57+M57</f>
        <v>22</v>
      </c>
      <c r="Q57" s="48">
        <f t="shared" si="43"/>
        <v>22</v>
      </c>
      <c r="R57" s="48">
        <f>P57+Q57</f>
        <v>44</v>
      </c>
      <c r="S57" s="47" t="s">
        <v>241</v>
      </c>
      <c r="T57" s="101">
        <v>45425</v>
      </c>
      <c r="U57" s="101" t="s">
        <v>551</v>
      </c>
    </row>
    <row r="58" spans="1:21" ht="45" x14ac:dyDescent="0.25">
      <c r="A58" s="102">
        <v>44</v>
      </c>
      <c r="B58" s="47" t="s">
        <v>322</v>
      </c>
      <c r="C58" s="47" t="s">
        <v>42</v>
      </c>
      <c r="D58" s="47"/>
      <c r="E58" s="47"/>
      <c r="F58" s="47"/>
      <c r="G58" s="48">
        <v>13</v>
      </c>
      <c r="H58" s="48">
        <v>17</v>
      </c>
      <c r="I58" s="48">
        <f>G58+H58</f>
        <v>30</v>
      </c>
      <c r="J58" s="48">
        <v>23</v>
      </c>
      <c r="K58" s="48">
        <v>20</v>
      </c>
      <c r="L58" s="48">
        <f>J58+K58</f>
        <v>43</v>
      </c>
      <c r="M58" s="48"/>
      <c r="N58" s="48"/>
      <c r="O58" s="48">
        <f>M58+N58</f>
        <v>0</v>
      </c>
      <c r="P58" s="48">
        <f t="shared" si="43"/>
        <v>36</v>
      </c>
      <c r="Q58" s="48">
        <f t="shared" si="43"/>
        <v>37</v>
      </c>
      <c r="R58" s="48">
        <f>P58+Q58</f>
        <v>73</v>
      </c>
      <c r="S58" s="78" t="s">
        <v>503</v>
      </c>
      <c r="T58" s="101">
        <v>45426</v>
      </c>
      <c r="U58" s="101" t="s">
        <v>552</v>
      </c>
    </row>
    <row r="59" spans="1:21" ht="15" x14ac:dyDescent="0.25">
      <c r="A59" s="102">
        <v>45</v>
      </c>
      <c r="B59" s="47" t="s">
        <v>635</v>
      </c>
      <c r="C59" s="47" t="s">
        <v>42</v>
      </c>
      <c r="D59" s="47"/>
      <c r="E59" s="47"/>
      <c r="F59" s="47"/>
      <c r="G59" s="48">
        <v>7</v>
      </c>
      <c r="H59" s="48">
        <v>9</v>
      </c>
      <c r="I59" s="48">
        <f>G59+H59</f>
        <v>16</v>
      </c>
      <c r="J59" s="48">
        <v>14</v>
      </c>
      <c r="K59" s="48">
        <v>10</v>
      </c>
      <c r="L59" s="48">
        <f>J59+K59</f>
        <v>24</v>
      </c>
      <c r="M59" s="48"/>
      <c r="N59" s="48"/>
      <c r="O59" s="48">
        <f>M59+N59</f>
        <v>0</v>
      </c>
      <c r="P59" s="48">
        <f t="shared" si="43"/>
        <v>21</v>
      </c>
      <c r="Q59" s="48">
        <f t="shared" si="43"/>
        <v>19</v>
      </c>
      <c r="R59" s="48">
        <f>P59+Q59</f>
        <v>40</v>
      </c>
      <c r="S59" s="78">
        <v>8280438648</v>
      </c>
      <c r="T59" s="101">
        <v>45427</v>
      </c>
      <c r="U59" s="101" t="s">
        <v>553</v>
      </c>
    </row>
    <row r="60" spans="1:21" s="18" customFormat="1" ht="45" x14ac:dyDescent="0.25">
      <c r="A60" s="102">
        <v>46</v>
      </c>
      <c r="B60" s="47" t="s">
        <v>263</v>
      </c>
      <c r="C60" s="47" t="s">
        <v>42</v>
      </c>
      <c r="D60" s="47"/>
      <c r="E60" s="47"/>
      <c r="F60" s="47"/>
      <c r="G60" s="48">
        <v>15</v>
      </c>
      <c r="H60" s="48">
        <v>17</v>
      </c>
      <c r="I60" s="48">
        <f>G60+H60</f>
        <v>32</v>
      </c>
      <c r="J60" s="48">
        <v>20</v>
      </c>
      <c r="K60" s="48">
        <v>18</v>
      </c>
      <c r="L60" s="48">
        <f>J60+K60</f>
        <v>38</v>
      </c>
      <c r="M60" s="48"/>
      <c r="N60" s="48"/>
      <c r="O60" s="48">
        <f>M60+N60</f>
        <v>0</v>
      </c>
      <c r="P60" s="48">
        <f t="shared" si="43"/>
        <v>35</v>
      </c>
      <c r="Q60" s="48">
        <f t="shared" si="43"/>
        <v>35</v>
      </c>
      <c r="R60" s="48">
        <f>P60+Q60</f>
        <v>70</v>
      </c>
      <c r="S60" s="78" t="s">
        <v>493</v>
      </c>
      <c r="T60" s="101">
        <v>45428</v>
      </c>
      <c r="U60" s="101" t="s">
        <v>547</v>
      </c>
    </row>
    <row r="61" spans="1:21" ht="30" x14ac:dyDescent="0.25">
      <c r="A61" s="102">
        <v>47</v>
      </c>
      <c r="B61" s="47" t="s">
        <v>185</v>
      </c>
      <c r="C61" s="47" t="s">
        <v>42</v>
      </c>
      <c r="D61" s="47"/>
      <c r="E61" s="47"/>
      <c r="F61" s="47"/>
      <c r="G61" s="48">
        <v>14</v>
      </c>
      <c r="H61" s="48">
        <v>16</v>
      </c>
      <c r="I61" s="48">
        <f>G61+H61</f>
        <v>30</v>
      </c>
      <c r="J61" s="48">
        <v>19</v>
      </c>
      <c r="K61" s="48">
        <v>18</v>
      </c>
      <c r="L61" s="48">
        <f>J61+K61</f>
        <v>37</v>
      </c>
      <c r="M61" s="48"/>
      <c r="N61" s="48"/>
      <c r="O61" s="48">
        <f>M61+N61</f>
        <v>0</v>
      </c>
      <c r="P61" s="48">
        <f t="shared" si="43"/>
        <v>33</v>
      </c>
      <c r="Q61" s="48">
        <f t="shared" si="43"/>
        <v>34</v>
      </c>
      <c r="R61" s="48">
        <f>P61+Q61</f>
        <v>67</v>
      </c>
      <c r="S61" s="78" t="s">
        <v>492</v>
      </c>
      <c r="T61" s="101">
        <v>45429</v>
      </c>
      <c r="U61" s="101" t="s">
        <v>548</v>
      </c>
    </row>
    <row r="62" spans="1:21" ht="23.25" x14ac:dyDescent="0.25">
      <c r="A62" s="108">
        <v>48</v>
      </c>
      <c r="B62" s="92" t="s">
        <v>215</v>
      </c>
      <c r="C62" s="93"/>
      <c r="D62" s="93"/>
      <c r="E62" s="93"/>
      <c r="F62" s="93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1"/>
      <c r="T62" s="110">
        <v>45430</v>
      </c>
      <c r="U62" s="110" t="s">
        <v>549</v>
      </c>
    </row>
    <row r="63" spans="1:21" ht="23.25" x14ac:dyDescent="0.25">
      <c r="A63" s="94">
        <v>49</v>
      </c>
      <c r="B63" s="95" t="s">
        <v>550</v>
      </c>
      <c r="C63" s="105"/>
      <c r="D63" s="105"/>
      <c r="E63" s="105"/>
      <c r="F63" s="105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107"/>
      <c r="T63" s="104">
        <v>45431</v>
      </c>
      <c r="U63" s="104" t="s">
        <v>550</v>
      </c>
    </row>
    <row r="64" spans="1:21" ht="15" x14ac:dyDescent="0.25">
      <c r="A64" s="102">
        <v>50</v>
      </c>
      <c r="B64" s="47" t="s">
        <v>636</v>
      </c>
      <c r="C64" s="47" t="s">
        <v>42</v>
      </c>
      <c r="D64" s="47"/>
      <c r="E64" s="47"/>
      <c r="F64" s="47"/>
      <c r="G64" s="48">
        <v>9</v>
      </c>
      <c r="H64" s="48">
        <v>13</v>
      </c>
      <c r="I64" s="48">
        <f>G64+H64</f>
        <v>22</v>
      </c>
      <c r="J64" s="48">
        <v>17</v>
      </c>
      <c r="K64" s="48">
        <v>16</v>
      </c>
      <c r="L64" s="48">
        <f>J64+K64</f>
        <v>33</v>
      </c>
      <c r="M64" s="48"/>
      <c r="N64" s="48"/>
      <c r="O64" s="48">
        <f>M64+N64</f>
        <v>0</v>
      </c>
      <c r="P64" s="48">
        <f t="shared" ref="P64:Q66" si="44">G64+J64+M64</f>
        <v>26</v>
      </c>
      <c r="Q64" s="48">
        <f t="shared" si="44"/>
        <v>29</v>
      </c>
      <c r="R64" s="48">
        <f>P64+Q64</f>
        <v>55</v>
      </c>
      <c r="S64" s="78">
        <v>8280438648</v>
      </c>
      <c r="T64" s="101">
        <v>45432</v>
      </c>
      <c r="U64" s="101" t="s">
        <v>551</v>
      </c>
    </row>
    <row r="65" spans="1:21" ht="30" x14ac:dyDescent="0.25">
      <c r="A65" s="102">
        <v>51</v>
      </c>
      <c r="B65" s="47" t="s">
        <v>177</v>
      </c>
      <c r="C65" s="47" t="s">
        <v>42</v>
      </c>
      <c r="D65" s="47"/>
      <c r="E65" s="47"/>
      <c r="F65" s="47"/>
      <c r="G65" s="48">
        <v>11</v>
      </c>
      <c r="H65" s="48">
        <v>12</v>
      </c>
      <c r="I65" s="48">
        <f>G65+H65</f>
        <v>23</v>
      </c>
      <c r="J65" s="48">
        <v>15</v>
      </c>
      <c r="K65" s="48">
        <v>14</v>
      </c>
      <c r="L65" s="48">
        <f>J65+K65</f>
        <v>29</v>
      </c>
      <c r="M65" s="48"/>
      <c r="N65" s="48"/>
      <c r="O65" s="48">
        <f>M65+N65</f>
        <v>0</v>
      </c>
      <c r="P65" s="48">
        <f t="shared" si="44"/>
        <v>26</v>
      </c>
      <c r="Q65" s="48">
        <f t="shared" si="44"/>
        <v>26</v>
      </c>
      <c r="R65" s="48">
        <f>P65+Q65</f>
        <v>52</v>
      </c>
      <c r="S65" s="78" t="s">
        <v>477</v>
      </c>
      <c r="T65" s="101">
        <v>45433</v>
      </c>
      <c r="U65" s="101" t="s">
        <v>552</v>
      </c>
    </row>
    <row r="66" spans="1:21" ht="60" x14ac:dyDescent="0.25">
      <c r="A66" s="102">
        <v>52</v>
      </c>
      <c r="B66" s="47" t="s">
        <v>533</v>
      </c>
      <c r="C66" s="47" t="s">
        <v>42</v>
      </c>
      <c r="D66" s="47"/>
      <c r="E66" s="47"/>
      <c r="F66" s="47"/>
      <c r="G66" s="48">
        <v>11</v>
      </c>
      <c r="H66" s="48">
        <v>14</v>
      </c>
      <c r="I66" s="48">
        <f>G66+H66</f>
        <v>25</v>
      </c>
      <c r="J66" s="48">
        <v>15</v>
      </c>
      <c r="K66" s="48">
        <v>16</v>
      </c>
      <c r="L66" s="48">
        <f>J66+K66</f>
        <v>31</v>
      </c>
      <c r="M66" s="48"/>
      <c r="N66" s="48"/>
      <c r="O66" s="48">
        <f>M66+N66</f>
        <v>0</v>
      </c>
      <c r="P66" s="48">
        <f t="shared" si="44"/>
        <v>26</v>
      </c>
      <c r="Q66" s="48">
        <f t="shared" si="44"/>
        <v>30</v>
      </c>
      <c r="R66" s="48">
        <f>P66+Q66</f>
        <v>56</v>
      </c>
      <c r="S66" s="81" t="s">
        <v>476</v>
      </c>
      <c r="T66" s="101">
        <v>45434</v>
      </c>
      <c r="U66" s="101" t="s">
        <v>553</v>
      </c>
    </row>
    <row r="67" spans="1:21" ht="23.25" x14ac:dyDescent="0.25">
      <c r="A67" s="32">
        <v>53</v>
      </c>
      <c r="B67" s="124" t="s">
        <v>619</v>
      </c>
      <c r="C67" s="122"/>
      <c r="D67" s="122"/>
      <c r="E67" s="122"/>
      <c r="F67" s="122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22"/>
      <c r="T67" s="121">
        <v>45435</v>
      </c>
      <c r="U67" s="121" t="s">
        <v>547</v>
      </c>
    </row>
    <row r="68" spans="1:21" ht="45" x14ac:dyDescent="0.25">
      <c r="A68" s="102">
        <v>54</v>
      </c>
      <c r="B68" s="47" t="s">
        <v>283</v>
      </c>
      <c r="C68" s="47" t="s">
        <v>42</v>
      </c>
      <c r="D68" s="47"/>
      <c r="E68" s="47"/>
      <c r="F68" s="47"/>
      <c r="G68" s="48">
        <v>14</v>
      </c>
      <c r="H68" s="48">
        <v>11</v>
      </c>
      <c r="I68" s="48">
        <f>G68+H68</f>
        <v>25</v>
      </c>
      <c r="J68" s="48">
        <v>17</v>
      </c>
      <c r="K68" s="48">
        <v>12</v>
      </c>
      <c r="L68" s="48">
        <f>J68+K68</f>
        <v>29</v>
      </c>
      <c r="M68" s="48"/>
      <c r="N68" s="48"/>
      <c r="O68" s="48">
        <f>M68+N68</f>
        <v>0</v>
      </c>
      <c r="P68" s="48">
        <f>G68+J68+M68</f>
        <v>31</v>
      </c>
      <c r="Q68" s="48">
        <f>H68+K68+N68</f>
        <v>23</v>
      </c>
      <c r="R68" s="48">
        <f>P68+Q68</f>
        <v>54</v>
      </c>
      <c r="S68" s="78" t="s">
        <v>504</v>
      </c>
      <c r="T68" s="101">
        <v>45436</v>
      </c>
      <c r="U68" s="101" t="s">
        <v>548</v>
      </c>
    </row>
    <row r="69" spans="1:21" ht="23.25" x14ac:dyDescent="0.25">
      <c r="A69" s="108">
        <v>55</v>
      </c>
      <c r="B69" s="92" t="s">
        <v>215</v>
      </c>
      <c r="C69" s="93"/>
      <c r="D69" s="93"/>
      <c r="E69" s="93"/>
      <c r="F69" s="93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93"/>
      <c r="T69" s="110">
        <v>45437</v>
      </c>
      <c r="U69" s="110" t="s">
        <v>549</v>
      </c>
    </row>
    <row r="70" spans="1:21" ht="23.25" x14ac:dyDescent="0.25">
      <c r="A70" s="94">
        <v>56</v>
      </c>
      <c r="B70" s="95" t="s">
        <v>550</v>
      </c>
      <c r="C70" s="105"/>
      <c r="D70" s="105"/>
      <c r="E70" s="105"/>
      <c r="F70" s="105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7"/>
      <c r="T70" s="104">
        <v>45438</v>
      </c>
      <c r="U70" s="104" t="s">
        <v>550</v>
      </c>
    </row>
    <row r="71" spans="1:21" ht="30" x14ac:dyDescent="0.25">
      <c r="A71" s="102">
        <v>57</v>
      </c>
      <c r="B71" s="47" t="s">
        <v>638</v>
      </c>
      <c r="C71" s="47" t="s">
        <v>42</v>
      </c>
      <c r="D71" s="47"/>
      <c r="E71" s="47"/>
      <c r="F71" s="47"/>
      <c r="G71" s="48">
        <v>13</v>
      </c>
      <c r="H71" s="48">
        <v>9</v>
      </c>
      <c r="I71" s="48">
        <f>G71+H71</f>
        <v>22</v>
      </c>
      <c r="J71" s="48">
        <v>19</v>
      </c>
      <c r="K71" s="48">
        <v>10</v>
      </c>
      <c r="L71" s="48">
        <f>J71+K71</f>
        <v>29</v>
      </c>
      <c r="M71" s="48"/>
      <c r="N71" s="48"/>
      <c r="O71" s="48">
        <f>M71+N71</f>
        <v>0</v>
      </c>
      <c r="P71" s="48">
        <f t="shared" ref="P71:Q75" si="45">G71+J71+M71</f>
        <v>32</v>
      </c>
      <c r="Q71" s="48">
        <f t="shared" si="45"/>
        <v>19</v>
      </c>
      <c r="R71" s="48">
        <f>P71+Q71</f>
        <v>51</v>
      </c>
      <c r="S71" s="78" t="s">
        <v>457</v>
      </c>
      <c r="T71" s="101">
        <v>45439</v>
      </c>
      <c r="U71" s="101" t="s">
        <v>551</v>
      </c>
    </row>
    <row r="72" spans="1:21" ht="30" x14ac:dyDescent="0.25">
      <c r="A72" s="102">
        <v>58</v>
      </c>
      <c r="B72" s="47" t="s">
        <v>262</v>
      </c>
      <c r="C72" s="47" t="s">
        <v>42</v>
      </c>
      <c r="D72" s="47"/>
      <c r="E72" s="47"/>
      <c r="F72" s="47"/>
      <c r="G72" s="48">
        <v>11</v>
      </c>
      <c r="H72" s="48">
        <v>14</v>
      </c>
      <c r="I72" s="48">
        <f>G72+H72</f>
        <v>25</v>
      </c>
      <c r="J72" s="48">
        <v>17</v>
      </c>
      <c r="K72" s="48">
        <v>14</v>
      </c>
      <c r="L72" s="48">
        <f>J72+K72</f>
        <v>31</v>
      </c>
      <c r="M72" s="48"/>
      <c r="N72" s="48"/>
      <c r="O72" s="48">
        <f>M72+N72</f>
        <v>0</v>
      </c>
      <c r="P72" s="48">
        <f t="shared" si="45"/>
        <v>28</v>
      </c>
      <c r="Q72" s="48">
        <f t="shared" si="45"/>
        <v>28</v>
      </c>
      <c r="R72" s="48">
        <f>P72+Q72</f>
        <v>56</v>
      </c>
      <c r="S72" s="78" t="s">
        <v>487</v>
      </c>
      <c r="T72" s="101">
        <v>45440</v>
      </c>
      <c r="U72" s="101" t="s">
        <v>552</v>
      </c>
    </row>
    <row r="73" spans="1:21" ht="45" x14ac:dyDescent="0.25">
      <c r="A73" s="102">
        <v>59</v>
      </c>
      <c r="B73" s="47" t="s">
        <v>286</v>
      </c>
      <c r="C73" s="47" t="s">
        <v>42</v>
      </c>
      <c r="D73" s="47"/>
      <c r="E73" s="47"/>
      <c r="F73" s="47"/>
      <c r="G73" s="48">
        <v>14</v>
      </c>
      <c r="H73" s="48">
        <v>21</v>
      </c>
      <c r="I73" s="48">
        <f>G73+H73</f>
        <v>35</v>
      </c>
      <c r="J73" s="48">
        <v>27</v>
      </c>
      <c r="K73" s="48">
        <v>22</v>
      </c>
      <c r="L73" s="48">
        <f>J73+K73</f>
        <v>49</v>
      </c>
      <c r="M73" s="48"/>
      <c r="N73" s="48"/>
      <c r="O73" s="48">
        <f>M73+N73</f>
        <v>0</v>
      </c>
      <c r="P73" s="48">
        <f t="shared" si="45"/>
        <v>41</v>
      </c>
      <c r="Q73" s="48">
        <f t="shared" si="45"/>
        <v>43</v>
      </c>
      <c r="R73" s="48">
        <f>P73+Q73</f>
        <v>84</v>
      </c>
      <c r="S73" s="85" t="s">
        <v>482</v>
      </c>
      <c r="T73" s="101">
        <v>45441</v>
      </c>
      <c r="U73" s="101" t="s">
        <v>553</v>
      </c>
    </row>
    <row r="74" spans="1:21" ht="30" x14ac:dyDescent="0.25">
      <c r="A74" s="102">
        <v>60</v>
      </c>
      <c r="B74" s="47" t="s">
        <v>410</v>
      </c>
      <c r="C74" s="47" t="s">
        <v>42</v>
      </c>
      <c r="D74" s="207" t="s">
        <v>625</v>
      </c>
      <c r="E74" s="208"/>
      <c r="F74" s="209"/>
      <c r="G74" s="48">
        <v>18</v>
      </c>
      <c r="H74" s="48">
        <v>20</v>
      </c>
      <c r="I74" s="48">
        <f>G74+H74</f>
        <v>38</v>
      </c>
      <c r="J74" s="48">
        <v>17</v>
      </c>
      <c r="K74" s="48">
        <v>15</v>
      </c>
      <c r="L74" s="48">
        <f>J74+K74</f>
        <v>32</v>
      </c>
      <c r="M74" s="48"/>
      <c r="N74" s="48"/>
      <c r="O74" s="48">
        <f>M74+N74</f>
        <v>0</v>
      </c>
      <c r="P74" s="48">
        <f t="shared" si="45"/>
        <v>35</v>
      </c>
      <c r="Q74" s="48">
        <f t="shared" si="45"/>
        <v>35</v>
      </c>
      <c r="R74" s="48">
        <f>P74+Q74</f>
        <v>70</v>
      </c>
      <c r="S74" s="78" t="s">
        <v>483</v>
      </c>
      <c r="T74" s="101">
        <v>45442</v>
      </c>
      <c r="U74" s="101" t="s">
        <v>547</v>
      </c>
    </row>
    <row r="75" spans="1:21" ht="45" x14ac:dyDescent="0.25">
      <c r="A75" s="102">
        <v>61</v>
      </c>
      <c r="B75" s="47" t="s">
        <v>639</v>
      </c>
      <c r="C75" s="47" t="s">
        <v>42</v>
      </c>
      <c r="D75" s="47"/>
      <c r="E75" s="47"/>
      <c r="F75" s="47"/>
      <c r="G75" s="48">
        <v>12</v>
      </c>
      <c r="H75" s="48">
        <v>11</v>
      </c>
      <c r="I75" s="48">
        <f>G75+H75</f>
        <v>23</v>
      </c>
      <c r="J75" s="48">
        <v>16</v>
      </c>
      <c r="K75" s="48">
        <v>11</v>
      </c>
      <c r="L75" s="48">
        <f>J75+K75</f>
        <v>27</v>
      </c>
      <c r="M75" s="48"/>
      <c r="N75" s="48"/>
      <c r="O75" s="48">
        <f>M75+N75</f>
        <v>0</v>
      </c>
      <c r="P75" s="48">
        <f t="shared" si="45"/>
        <v>28</v>
      </c>
      <c r="Q75" s="48">
        <f t="shared" si="45"/>
        <v>22</v>
      </c>
      <c r="R75" s="48">
        <f>P75+Q75</f>
        <v>50</v>
      </c>
      <c r="S75" s="78" t="s">
        <v>484</v>
      </c>
      <c r="T75" s="101">
        <v>45443</v>
      </c>
      <c r="U75" s="101" t="s">
        <v>548</v>
      </c>
    </row>
    <row r="76" spans="1:21" ht="23.25" x14ac:dyDescent="0.25">
      <c r="A76" s="108">
        <v>62</v>
      </c>
      <c r="B76" s="92" t="s">
        <v>215</v>
      </c>
      <c r="C76" s="93"/>
      <c r="D76" s="93"/>
      <c r="E76" s="93"/>
      <c r="F76" s="93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11"/>
      <c r="T76" s="110">
        <v>45444</v>
      </c>
      <c r="U76" s="110" t="s">
        <v>549</v>
      </c>
    </row>
    <row r="77" spans="1:21" ht="23.25" x14ac:dyDescent="0.25">
      <c r="A77" s="94">
        <v>63</v>
      </c>
      <c r="B77" s="95" t="s">
        <v>550</v>
      </c>
      <c r="C77" s="105"/>
      <c r="D77" s="105"/>
      <c r="E77" s="105"/>
      <c r="F77" s="105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5"/>
      <c r="T77" s="104">
        <v>45445</v>
      </c>
      <c r="U77" s="104" t="s">
        <v>550</v>
      </c>
    </row>
    <row r="78" spans="1:21" ht="30" x14ac:dyDescent="0.25">
      <c r="A78" s="102">
        <v>64</v>
      </c>
      <c r="B78" s="47" t="s">
        <v>640</v>
      </c>
      <c r="C78" s="47" t="s">
        <v>42</v>
      </c>
      <c r="D78" s="47"/>
      <c r="E78" s="47"/>
      <c r="F78" s="47"/>
      <c r="G78" s="48">
        <v>17</v>
      </c>
      <c r="H78" s="48">
        <v>19</v>
      </c>
      <c r="I78" s="48">
        <f>G78+H78</f>
        <v>36</v>
      </c>
      <c r="J78" s="48">
        <v>18</v>
      </c>
      <c r="K78" s="48">
        <v>20</v>
      </c>
      <c r="L78" s="48">
        <f>J78+K78</f>
        <v>38</v>
      </c>
      <c r="M78" s="48"/>
      <c r="N78" s="48"/>
      <c r="O78" s="48">
        <f>M78+N78</f>
        <v>0</v>
      </c>
      <c r="P78" s="48">
        <f t="shared" ref="P78:Q80" si="46">G78+J78+M78</f>
        <v>35</v>
      </c>
      <c r="Q78" s="48">
        <f t="shared" si="46"/>
        <v>39</v>
      </c>
      <c r="R78" s="48">
        <f>P78+Q78</f>
        <v>74</v>
      </c>
      <c r="S78" s="78" t="s">
        <v>456</v>
      </c>
      <c r="T78" s="101">
        <v>45446</v>
      </c>
      <c r="U78" s="101" t="s">
        <v>551</v>
      </c>
    </row>
    <row r="79" spans="1:21" ht="45" x14ac:dyDescent="0.25">
      <c r="A79" s="102">
        <v>65</v>
      </c>
      <c r="B79" s="47" t="s">
        <v>288</v>
      </c>
      <c r="C79" s="47" t="s">
        <v>42</v>
      </c>
      <c r="D79" s="47"/>
      <c r="E79" s="47"/>
      <c r="F79" s="47"/>
      <c r="G79" s="48">
        <v>12</v>
      </c>
      <c r="H79" s="48">
        <v>14</v>
      </c>
      <c r="I79" s="48">
        <f>G79+H79</f>
        <v>26</v>
      </c>
      <c r="J79" s="48">
        <v>16</v>
      </c>
      <c r="K79" s="48">
        <v>16</v>
      </c>
      <c r="L79" s="48">
        <f>J79+K79</f>
        <v>32</v>
      </c>
      <c r="M79" s="48"/>
      <c r="N79" s="48"/>
      <c r="O79" s="48">
        <f>M79+N79</f>
        <v>0</v>
      </c>
      <c r="P79" s="48">
        <f t="shared" si="46"/>
        <v>28</v>
      </c>
      <c r="Q79" s="48">
        <f t="shared" si="46"/>
        <v>30</v>
      </c>
      <c r="R79" s="48">
        <f>P79+Q79</f>
        <v>58</v>
      </c>
      <c r="S79" s="78" t="s">
        <v>499</v>
      </c>
      <c r="T79" s="101">
        <v>45447</v>
      </c>
      <c r="U79" s="101" t="s">
        <v>552</v>
      </c>
    </row>
    <row r="80" spans="1:21" ht="30" x14ac:dyDescent="0.25">
      <c r="A80" s="102">
        <v>66</v>
      </c>
      <c r="B80" s="47" t="s">
        <v>641</v>
      </c>
      <c r="C80" s="47" t="s">
        <v>42</v>
      </c>
      <c r="D80" s="47"/>
      <c r="E80" s="47"/>
      <c r="F80" s="47"/>
      <c r="G80" s="48">
        <v>9</v>
      </c>
      <c r="H80" s="48">
        <v>11</v>
      </c>
      <c r="I80" s="48">
        <f>G80+H80</f>
        <v>20</v>
      </c>
      <c r="J80" s="48">
        <v>12</v>
      </c>
      <c r="K80" s="48">
        <v>14</v>
      </c>
      <c r="L80" s="48">
        <f>J80+K80</f>
        <v>26</v>
      </c>
      <c r="M80" s="48"/>
      <c r="N80" s="48"/>
      <c r="O80" s="48">
        <f>M80+N80</f>
        <v>0</v>
      </c>
      <c r="P80" s="48">
        <f t="shared" si="46"/>
        <v>21</v>
      </c>
      <c r="Q80" s="48">
        <f t="shared" si="46"/>
        <v>25</v>
      </c>
      <c r="R80" s="48">
        <f>P80+Q80</f>
        <v>46</v>
      </c>
      <c r="S80" s="78" t="s">
        <v>498</v>
      </c>
      <c r="T80" s="101">
        <v>45448</v>
      </c>
      <c r="U80" s="101" t="s">
        <v>553</v>
      </c>
    </row>
    <row r="81" spans="1:21" ht="23.25" x14ac:dyDescent="0.25">
      <c r="A81" s="32">
        <v>67</v>
      </c>
      <c r="B81" s="124" t="s">
        <v>620</v>
      </c>
      <c r="C81" s="122"/>
      <c r="D81" s="122"/>
      <c r="E81" s="122"/>
      <c r="F81" s="122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23"/>
      <c r="T81" s="121">
        <v>45449</v>
      </c>
      <c r="U81" s="121" t="s">
        <v>547</v>
      </c>
    </row>
    <row r="82" spans="1:21" ht="30" x14ac:dyDescent="0.25">
      <c r="A82" s="102">
        <v>68</v>
      </c>
      <c r="B82" s="47" t="s">
        <v>323</v>
      </c>
      <c r="C82" s="47" t="s">
        <v>42</v>
      </c>
      <c r="D82" s="47"/>
      <c r="E82" s="47"/>
      <c r="F82" s="47"/>
      <c r="G82" s="48">
        <v>18</v>
      </c>
      <c r="H82" s="48">
        <v>17</v>
      </c>
      <c r="I82" s="48">
        <f>G82+H82</f>
        <v>35</v>
      </c>
      <c r="J82" s="48">
        <v>21</v>
      </c>
      <c r="K82" s="48">
        <v>17</v>
      </c>
      <c r="L82" s="48">
        <f>J82+K82</f>
        <v>38</v>
      </c>
      <c r="M82" s="48"/>
      <c r="N82" s="48"/>
      <c r="O82" s="48">
        <f>M82+N82</f>
        <v>0</v>
      </c>
      <c r="P82" s="48">
        <f>G82+J82+M82</f>
        <v>39</v>
      </c>
      <c r="Q82" s="48">
        <f>H82+K82+N82</f>
        <v>34</v>
      </c>
      <c r="R82" s="48">
        <f>P82+Q82</f>
        <v>73</v>
      </c>
      <c r="S82" s="78" t="s">
        <v>201</v>
      </c>
      <c r="T82" s="101">
        <v>45450</v>
      </c>
      <c r="U82" s="101" t="s">
        <v>548</v>
      </c>
    </row>
    <row r="83" spans="1:21" ht="23.25" x14ac:dyDescent="0.25">
      <c r="A83" s="108">
        <v>69</v>
      </c>
      <c r="B83" s="92" t="s">
        <v>215</v>
      </c>
      <c r="C83" s="93"/>
      <c r="D83" s="93"/>
      <c r="E83" s="93"/>
      <c r="F83" s="93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93"/>
      <c r="T83" s="110">
        <v>45451</v>
      </c>
      <c r="U83" s="110" t="s">
        <v>549</v>
      </c>
    </row>
    <row r="84" spans="1:21" ht="23.25" x14ac:dyDescent="0.25">
      <c r="A84" s="94">
        <v>70</v>
      </c>
      <c r="B84" s="95" t="s">
        <v>550</v>
      </c>
      <c r="C84" s="94"/>
      <c r="D84" s="94"/>
      <c r="E84" s="94"/>
      <c r="F84" s="94"/>
      <c r="G84" s="94"/>
      <c r="H84" s="94"/>
      <c r="I84" s="106"/>
      <c r="J84" s="94"/>
      <c r="K84" s="94"/>
      <c r="L84" s="106"/>
      <c r="M84" s="94"/>
      <c r="N84" s="94"/>
      <c r="O84" s="106"/>
      <c r="P84" s="106"/>
      <c r="Q84" s="106"/>
      <c r="R84" s="106"/>
      <c r="S84" s="94"/>
      <c r="T84" s="104">
        <v>45452</v>
      </c>
      <c r="U84" s="104" t="s">
        <v>550</v>
      </c>
    </row>
    <row r="85" spans="1:21" ht="30" x14ac:dyDescent="0.25">
      <c r="A85" s="102">
        <v>71</v>
      </c>
      <c r="B85" s="47" t="s">
        <v>413</v>
      </c>
      <c r="C85" s="47" t="s">
        <v>42</v>
      </c>
      <c r="D85" s="47"/>
      <c r="E85" s="47"/>
      <c r="F85" s="47"/>
      <c r="G85" s="48">
        <v>12</v>
      </c>
      <c r="H85" s="48">
        <v>14</v>
      </c>
      <c r="I85" s="48">
        <f>G85+H85</f>
        <v>26</v>
      </c>
      <c r="J85" s="48">
        <v>15</v>
      </c>
      <c r="K85" s="48">
        <v>17</v>
      </c>
      <c r="L85" s="48">
        <f>J85+K85</f>
        <v>32</v>
      </c>
      <c r="M85" s="48"/>
      <c r="N85" s="48"/>
      <c r="O85" s="48">
        <f>M85+N85</f>
        <v>0</v>
      </c>
      <c r="P85" s="48">
        <f>G85+J85+M85</f>
        <v>27</v>
      </c>
      <c r="Q85" s="48">
        <f>H85+K85+N85</f>
        <v>31</v>
      </c>
      <c r="R85" s="48">
        <f>P85+Q85</f>
        <v>58</v>
      </c>
      <c r="S85" s="47" t="s">
        <v>453</v>
      </c>
      <c r="T85" s="101">
        <v>45453</v>
      </c>
      <c r="U85" s="101" t="s">
        <v>551</v>
      </c>
    </row>
    <row r="86" spans="1:21" ht="45" x14ac:dyDescent="0.25">
      <c r="A86" s="102">
        <v>72</v>
      </c>
      <c r="B86" s="47" t="s">
        <v>531</v>
      </c>
      <c r="C86" s="47" t="s">
        <v>42</v>
      </c>
      <c r="D86" s="47"/>
      <c r="E86" s="47"/>
      <c r="F86" s="47"/>
      <c r="G86" s="48">
        <v>13</v>
      </c>
      <c r="H86" s="48">
        <v>16</v>
      </c>
      <c r="I86" s="48">
        <f>G86+H86</f>
        <v>29</v>
      </c>
      <c r="J86" s="48">
        <v>19</v>
      </c>
      <c r="K86" s="48">
        <v>17</v>
      </c>
      <c r="L86" s="48">
        <f>J86+K86</f>
        <v>36</v>
      </c>
      <c r="M86" s="48"/>
      <c r="N86" s="48"/>
      <c r="O86" s="48">
        <f>M86+N86</f>
        <v>0</v>
      </c>
      <c r="P86" s="48">
        <f t="shared" ref="P86:Q88" si="47">G86+J86+M86</f>
        <v>32</v>
      </c>
      <c r="Q86" s="48">
        <f t="shared" si="47"/>
        <v>33</v>
      </c>
      <c r="R86" s="48">
        <f>P86+Q86</f>
        <v>65</v>
      </c>
      <c r="S86" s="78" t="s">
        <v>495</v>
      </c>
      <c r="T86" s="101">
        <v>45454</v>
      </c>
      <c r="U86" s="101" t="s">
        <v>552</v>
      </c>
    </row>
    <row r="87" spans="1:21" ht="30" x14ac:dyDescent="0.25">
      <c r="A87" s="102">
        <v>73</v>
      </c>
      <c r="B87" s="47" t="s">
        <v>425</v>
      </c>
      <c r="C87" s="47" t="s">
        <v>42</v>
      </c>
      <c r="D87" s="47"/>
      <c r="E87" s="47"/>
      <c r="F87" s="47"/>
      <c r="G87" s="48">
        <v>13</v>
      </c>
      <c r="H87" s="48">
        <v>16</v>
      </c>
      <c r="I87" s="48">
        <f>G87+H87</f>
        <v>29</v>
      </c>
      <c r="J87" s="48">
        <v>18</v>
      </c>
      <c r="K87" s="48">
        <v>14</v>
      </c>
      <c r="L87" s="48">
        <f>J87+K87</f>
        <v>32</v>
      </c>
      <c r="M87" s="48"/>
      <c r="N87" s="48"/>
      <c r="O87" s="48">
        <f>M87+N87</f>
        <v>0</v>
      </c>
      <c r="P87" s="48">
        <f t="shared" si="47"/>
        <v>31</v>
      </c>
      <c r="Q87" s="48">
        <f t="shared" si="47"/>
        <v>30</v>
      </c>
      <c r="R87" s="48">
        <f>P87+Q87</f>
        <v>61</v>
      </c>
      <c r="S87" s="78" t="s">
        <v>494</v>
      </c>
      <c r="T87" s="101">
        <v>45455</v>
      </c>
      <c r="U87" s="101" t="s">
        <v>553</v>
      </c>
    </row>
    <row r="88" spans="1:21" ht="45" x14ac:dyDescent="0.25">
      <c r="A88" s="102">
        <v>74</v>
      </c>
      <c r="B88" s="68" t="s">
        <v>644</v>
      </c>
      <c r="C88" s="47" t="s">
        <v>42</v>
      </c>
      <c r="D88" s="47"/>
      <c r="E88" s="47"/>
      <c r="F88" s="47"/>
      <c r="G88" s="48">
        <v>15</v>
      </c>
      <c r="H88" s="48">
        <v>19</v>
      </c>
      <c r="I88" s="48">
        <f>G88+H88</f>
        <v>34</v>
      </c>
      <c r="J88" s="48">
        <v>18</v>
      </c>
      <c r="K88" s="48">
        <v>14</v>
      </c>
      <c r="L88" s="48">
        <f>J88+K88</f>
        <v>32</v>
      </c>
      <c r="M88" s="48"/>
      <c r="N88" s="48"/>
      <c r="O88" s="48">
        <f>M88+N88</f>
        <v>0</v>
      </c>
      <c r="P88" s="48">
        <f t="shared" si="47"/>
        <v>33</v>
      </c>
      <c r="Q88" s="48">
        <f t="shared" si="47"/>
        <v>33</v>
      </c>
      <c r="R88" s="48">
        <f>P88+Q88</f>
        <v>66</v>
      </c>
      <c r="S88" s="47" t="s">
        <v>470</v>
      </c>
      <c r="T88" s="101">
        <v>45456</v>
      </c>
      <c r="U88" s="101" t="s">
        <v>547</v>
      </c>
    </row>
    <row r="89" spans="1:21" ht="23.25" x14ac:dyDescent="0.25">
      <c r="A89" s="32">
        <v>75</v>
      </c>
      <c r="B89" s="124" t="s">
        <v>554</v>
      </c>
      <c r="C89" s="122"/>
      <c r="D89" s="122"/>
      <c r="E89" s="122"/>
      <c r="F89" s="12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123"/>
      <c r="T89" s="121">
        <v>45457</v>
      </c>
      <c r="U89" s="121" t="s">
        <v>548</v>
      </c>
    </row>
    <row r="90" spans="1:21" ht="23.25" x14ac:dyDescent="0.25">
      <c r="A90" s="32">
        <v>76</v>
      </c>
      <c r="B90" s="35" t="s">
        <v>574</v>
      </c>
      <c r="C90" s="122"/>
      <c r="D90" s="122"/>
      <c r="E90" s="122"/>
      <c r="F90" s="12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123"/>
      <c r="T90" s="121">
        <v>45458</v>
      </c>
      <c r="U90" s="121" t="s">
        <v>549</v>
      </c>
    </row>
    <row r="91" spans="1:21" ht="23.25" x14ac:dyDescent="0.25">
      <c r="A91" s="94">
        <v>77</v>
      </c>
      <c r="B91" s="95" t="s">
        <v>550</v>
      </c>
      <c r="C91" s="105"/>
      <c r="D91" s="105"/>
      <c r="E91" s="105"/>
      <c r="F91" s="105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7"/>
      <c r="T91" s="104">
        <v>45459</v>
      </c>
      <c r="U91" s="104" t="s">
        <v>550</v>
      </c>
    </row>
    <row r="92" spans="1:21" ht="23.25" x14ac:dyDescent="0.25">
      <c r="A92" s="32">
        <v>78</v>
      </c>
      <c r="B92" s="124" t="s">
        <v>576</v>
      </c>
      <c r="C92" s="32"/>
      <c r="D92" s="32"/>
      <c r="E92" s="32"/>
      <c r="F92" s="3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32"/>
      <c r="T92" s="121">
        <v>45460</v>
      </c>
      <c r="U92" s="121" t="s">
        <v>551</v>
      </c>
    </row>
    <row r="93" spans="1:21" ht="30" x14ac:dyDescent="0.25">
      <c r="A93" s="102">
        <v>79</v>
      </c>
      <c r="B93" s="47" t="s">
        <v>643</v>
      </c>
      <c r="C93" s="47" t="s">
        <v>42</v>
      </c>
      <c r="D93" s="47"/>
      <c r="E93" s="47"/>
      <c r="F93" s="47"/>
      <c r="G93" s="48">
        <v>15</v>
      </c>
      <c r="H93" s="48">
        <v>13</v>
      </c>
      <c r="I93" s="48">
        <f>G93+H93</f>
        <v>28</v>
      </c>
      <c r="J93" s="48">
        <v>20</v>
      </c>
      <c r="K93" s="48">
        <v>16</v>
      </c>
      <c r="L93" s="48">
        <f>J93+K93</f>
        <v>36</v>
      </c>
      <c r="M93" s="48"/>
      <c r="N93" s="48"/>
      <c r="O93" s="48">
        <f>M93+N93</f>
        <v>0</v>
      </c>
      <c r="P93" s="48">
        <f t="shared" ref="P93:Q96" si="48">G93+J93+M93</f>
        <v>35</v>
      </c>
      <c r="Q93" s="48">
        <f t="shared" si="48"/>
        <v>29</v>
      </c>
      <c r="R93" s="48">
        <f>P93+Q93</f>
        <v>64</v>
      </c>
      <c r="S93" s="78" t="s">
        <v>489</v>
      </c>
      <c r="T93" s="101">
        <v>45461</v>
      </c>
      <c r="U93" s="101" t="s">
        <v>552</v>
      </c>
    </row>
    <row r="94" spans="1:21" ht="45" x14ac:dyDescent="0.25">
      <c r="A94" s="102">
        <v>80</v>
      </c>
      <c r="B94" s="47" t="s">
        <v>291</v>
      </c>
      <c r="C94" s="47" t="s">
        <v>42</v>
      </c>
      <c r="D94" s="47"/>
      <c r="E94" s="47"/>
      <c r="F94" s="47"/>
      <c r="G94" s="48">
        <v>14</v>
      </c>
      <c r="H94" s="48">
        <v>16</v>
      </c>
      <c r="I94" s="48">
        <f>G94+H94</f>
        <v>30</v>
      </c>
      <c r="J94" s="48">
        <v>20</v>
      </c>
      <c r="K94" s="48">
        <v>19</v>
      </c>
      <c r="L94" s="48">
        <f>J94+K94</f>
        <v>39</v>
      </c>
      <c r="M94" s="48"/>
      <c r="N94" s="48"/>
      <c r="O94" s="48">
        <f>M94+N94</f>
        <v>0</v>
      </c>
      <c r="P94" s="48">
        <f t="shared" si="48"/>
        <v>34</v>
      </c>
      <c r="Q94" s="48">
        <f t="shared" si="48"/>
        <v>35</v>
      </c>
      <c r="R94" s="48">
        <f>P94+Q94</f>
        <v>69</v>
      </c>
      <c r="S94" s="78" t="s">
        <v>488</v>
      </c>
      <c r="T94" s="101">
        <v>45462</v>
      </c>
      <c r="U94" s="101" t="s">
        <v>553</v>
      </c>
    </row>
    <row r="95" spans="1:21" ht="45" customHeight="1" x14ac:dyDescent="0.25">
      <c r="A95" s="102">
        <v>81</v>
      </c>
      <c r="B95" s="47" t="s">
        <v>327</v>
      </c>
      <c r="C95" s="47" t="s">
        <v>42</v>
      </c>
      <c r="D95" s="47"/>
      <c r="E95" s="47"/>
      <c r="F95" s="47"/>
      <c r="G95" s="48">
        <v>12</v>
      </c>
      <c r="H95" s="48">
        <v>14</v>
      </c>
      <c r="I95" s="48">
        <f>G95+H95</f>
        <v>26</v>
      </c>
      <c r="J95" s="48">
        <v>19</v>
      </c>
      <c r="K95" s="48">
        <v>14</v>
      </c>
      <c r="L95" s="48">
        <f>J95+K95</f>
        <v>33</v>
      </c>
      <c r="M95" s="48"/>
      <c r="N95" s="48"/>
      <c r="O95" s="48">
        <f>M95+N95</f>
        <v>0</v>
      </c>
      <c r="P95" s="48">
        <f t="shared" si="48"/>
        <v>31</v>
      </c>
      <c r="Q95" s="48">
        <f t="shared" si="48"/>
        <v>28</v>
      </c>
      <c r="R95" s="48">
        <f>P95+Q95</f>
        <v>59</v>
      </c>
      <c r="S95" s="78" t="s">
        <v>485</v>
      </c>
      <c r="T95" s="101">
        <v>45463</v>
      </c>
      <c r="U95" s="101" t="s">
        <v>547</v>
      </c>
    </row>
    <row r="96" spans="1:21" ht="34.5" customHeight="1" x14ac:dyDescent="0.25">
      <c r="A96" s="102">
        <v>82</v>
      </c>
      <c r="B96" s="47" t="s">
        <v>534</v>
      </c>
      <c r="C96" s="47" t="s">
        <v>42</v>
      </c>
      <c r="D96" s="207" t="s">
        <v>626</v>
      </c>
      <c r="E96" s="208"/>
      <c r="F96" s="209"/>
      <c r="G96" s="48">
        <v>11</v>
      </c>
      <c r="H96" s="48">
        <v>14</v>
      </c>
      <c r="I96" s="48">
        <f>G96+H96</f>
        <v>25</v>
      </c>
      <c r="J96" s="48">
        <v>17</v>
      </c>
      <c r="K96" s="48">
        <v>13</v>
      </c>
      <c r="L96" s="48">
        <f>J96+K96</f>
        <v>30</v>
      </c>
      <c r="M96" s="48"/>
      <c r="N96" s="48"/>
      <c r="O96" s="48">
        <f>M96+N96</f>
        <v>0</v>
      </c>
      <c r="P96" s="48">
        <f t="shared" si="48"/>
        <v>28</v>
      </c>
      <c r="Q96" s="48">
        <f t="shared" si="48"/>
        <v>27</v>
      </c>
      <c r="R96" s="48">
        <f>P96+Q96</f>
        <v>55</v>
      </c>
      <c r="S96" s="78" t="s">
        <v>502</v>
      </c>
      <c r="T96" s="101">
        <v>45464</v>
      </c>
      <c r="U96" s="101" t="s">
        <v>548</v>
      </c>
    </row>
    <row r="97" spans="1:21" ht="23.25" x14ac:dyDescent="0.25">
      <c r="A97" s="108">
        <v>83</v>
      </c>
      <c r="B97" s="92" t="s">
        <v>215</v>
      </c>
      <c r="C97" s="93"/>
      <c r="D97" s="93"/>
      <c r="E97" s="93"/>
      <c r="F97" s="93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11"/>
      <c r="T97" s="110">
        <v>45465</v>
      </c>
      <c r="U97" s="110" t="s">
        <v>549</v>
      </c>
    </row>
    <row r="98" spans="1:21" ht="23.25" x14ac:dyDescent="0.25">
      <c r="A98" s="94">
        <v>84</v>
      </c>
      <c r="B98" s="95" t="s">
        <v>550</v>
      </c>
      <c r="C98" s="105"/>
      <c r="D98" s="105"/>
      <c r="E98" s="105"/>
      <c r="F98" s="105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7"/>
      <c r="T98" s="104">
        <v>45466</v>
      </c>
      <c r="U98" s="104" t="s">
        <v>550</v>
      </c>
    </row>
    <row r="99" spans="1:21" ht="45" x14ac:dyDescent="0.25">
      <c r="A99" s="102">
        <v>85</v>
      </c>
      <c r="B99" s="47" t="s">
        <v>536</v>
      </c>
      <c r="C99" s="47" t="s">
        <v>42</v>
      </c>
      <c r="D99" s="47"/>
      <c r="E99" s="47"/>
      <c r="F99" s="47"/>
      <c r="G99" s="48">
        <v>18</v>
      </c>
      <c r="H99" s="48">
        <v>14</v>
      </c>
      <c r="I99" s="48">
        <f>G99+H99</f>
        <v>32</v>
      </c>
      <c r="J99" s="48">
        <v>21</v>
      </c>
      <c r="K99" s="48">
        <v>15</v>
      </c>
      <c r="L99" s="48">
        <f>J99+K99</f>
        <v>36</v>
      </c>
      <c r="M99" s="48"/>
      <c r="N99" s="48"/>
      <c r="O99" s="48">
        <f>M99+N99</f>
        <v>0</v>
      </c>
      <c r="P99" s="48">
        <f t="shared" ref="P99:Q102" si="49">G99+J99+M99</f>
        <v>39</v>
      </c>
      <c r="Q99" s="48">
        <f t="shared" si="49"/>
        <v>29</v>
      </c>
      <c r="R99" s="48">
        <f>P99+Q99</f>
        <v>68</v>
      </c>
      <c r="S99" s="78" t="s">
        <v>473</v>
      </c>
      <c r="T99" s="101">
        <v>45467</v>
      </c>
      <c r="U99" s="101" t="s">
        <v>551</v>
      </c>
    </row>
    <row r="100" spans="1:21" ht="30" x14ac:dyDescent="0.25">
      <c r="A100" s="102">
        <v>86</v>
      </c>
      <c r="B100" s="47" t="s">
        <v>328</v>
      </c>
      <c r="C100" s="47" t="s">
        <v>42</v>
      </c>
      <c r="D100" s="47"/>
      <c r="E100" s="47"/>
      <c r="F100" s="47"/>
      <c r="G100" s="48">
        <v>10</v>
      </c>
      <c r="H100" s="48">
        <v>12</v>
      </c>
      <c r="I100" s="48">
        <f>G100+H100</f>
        <v>22</v>
      </c>
      <c r="J100" s="48">
        <v>14</v>
      </c>
      <c r="K100" s="48">
        <v>11.96</v>
      </c>
      <c r="L100" s="48">
        <f>J100+K100</f>
        <v>25.96</v>
      </c>
      <c r="M100" s="48"/>
      <c r="N100" s="48"/>
      <c r="O100" s="48">
        <f>M100+N100</f>
        <v>0</v>
      </c>
      <c r="P100" s="48">
        <f t="shared" si="49"/>
        <v>24</v>
      </c>
      <c r="Q100" s="48">
        <f t="shared" si="49"/>
        <v>23.96</v>
      </c>
      <c r="R100" s="48">
        <f>P100+Q100</f>
        <v>47.96</v>
      </c>
      <c r="S100" s="78" t="s">
        <v>205</v>
      </c>
      <c r="T100" s="101">
        <v>45468</v>
      </c>
      <c r="U100" s="101" t="s">
        <v>552</v>
      </c>
    </row>
    <row r="101" spans="1:21" ht="30" x14ac:dyDescent="0.25">
      <c r="A101" s="102">
        <v>87</v>
      </c>
      <c r="B101" s="47" t="s">
        <v>427</v>
      </c>
      <c r="C101" s="47" t="s">
        <v>42</v>
      </c>
      <c r="D101" s="47"/>
      <c r="E101" s="47"/>
      <c r="F101" s="47"/>
      <c r="G101" s="48">
        <v>14</v>
      </c>
      <c r="H101" s="48">
        <v>15</v>
      </c>
      <c r="I101" s="48">
        <f>G101+H101</f>
        <v>29</v>
      </c>
      <c r="J101" s="48">
        <v>19</v>
      </c>
      <c r="K101" s="48">
        <v>17</v>
      </c>
      <c r="L101" s="48">
        <f>J101+K101</f>
        <v>36</v>
      </c>
      <c r="M101" s="48"/>
      <c r="N101" s="48"/>
      <c r="O101" s="48">
        <f>M101+N101</f>
        <v>0</v>
      </c>
      <c r="P101" s="48">
        <f t="shared" si="49"/>
        <v>33</v>
      </c>
      <c r="Q101" s="48">
        <f t="shared" si="49"/>
        <v>32</v>
      </c>
      <c r="R101" s="48">
        <f>P101+Q101</f>
        <v>65</v>
      </c>
      <c r="S101" s="47" t="s">
        <v>455</v>
      </c>
      <c r="T101" s="101">
        <v>45469</v>
      </c>
      <c r="U101" s="101" t="s">
        <v>553</v>
      </c>
    </row>
    <row r="102" spans="1:21" ht="30" x14ac:dyDescent="0.25">
      <c r="A102" s="102">
        <v>88</v>
      </c>
      <c r="B102" s="47" t="s">
        <v>301</v>
      </c>
      <c r="C102" s="47" t="s">
        <v>42</v>
      </c>
      <c r="D102" s="47"/>
      <c r="E102" s="47"/>
      <c r="F102" s="47"/>
      <c r="G102" s="48">
        <v>17</v>
      </c>
      <c r="H102" s="48">
        <v>21</v>
      </c>
      <c r="I102" s="48">
        <f>G102+H102</f>
        <v>38</v>
      </c>
      <c r="J102" s="48">
        <v>23</v>
      </c>
      <c r="K102" s="48">
        <v>20</v>
      </c>
      <c r="L102" s="48">
        <f>J102+K102</f>
        <v>43</v>
      </c>
      <c r="M102" s="48"/>
      <c r="N102" s="48"/>
      <c r="O102" s="48">
        <f>M102+N102</f>
        <v>0</v>
      </c>
      <c r="P102" s="48">
        <f t="shared" si="49"/>
        <v>40</v>
      </c>
      <c r="Q102" s="48">
        <f t="shared" si="49"/>
        <v>41</v>
      </c>
      <c r="R102" s="48">
        <f>P102+Q102</f>
        <v>81</v>
      </c>
      <c r="S102" s="78" t="s">
        <v>481</v>
      </c>
      <c r="T102" s="101">
        <v>45470</v>
      </c>
      <c r="U102" s="101" t="s">
        <v>547</v>
      </c>
    </row>
    <row r="103" spans="1:21" ht="23.25" x14ac:dyDescent="0.25">
      <c r="A103" s="58">
        <v>89</v>
      </c>
      <c r="B103" s="75" t="s">
        <v>381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60"/>
      <c r="T103" s="113">
        <v>45471</v>
      </c>
      <c r="U103" s="113" t="s">
        <v>548</v>
      </c>
    </row>
    <row r="104" spans="1:21" ht="23.25" x14ac:dyDescent="0.25">
      <c r="A104" s="108">
        <v>90</v>
      </c>
      <c r="B104" s="92" t="s">
        <v>215</v>
      </c>
      <c r="C104" s="93"/>
      <c r="D104" s="93"/>
      <c r="E104" s="93"/>
      <c r="F104" s="93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11"/>
      <c r="T104" s="110">
        <v>45472</v>
      </c>
      <c r="U104" s="110" t="s">
        <v>549</v>
      </c>
    </row>
    <row r="105" spans="1:21" ht="23.25" x14ac:dyDescent="0.25">
      <c r="A105" s="94">
        <v>91</v>
      </c>
      <c r="B105" s="95" t="s">
        <v>550</v>
      </c>
      <c r="C105" s="105"/>
      <c r="D105" s="105"/>
      <c r="E105" s="105"/>
      <c r="F105" s="105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105"/>
      <c r="T105" s="104">
        <v>45473</v>
      </c>
      <c r="U105" s="104" t="s">
        <v>550</v>
      </c>
    </row>
    <row r="106" spans="1:21" ht="15" x14ac:dyDescent="0.25">
      <c r="A106" s="102">
        <v>92</v>
      </c>
      <c r="B106" s="97" t="s">
        <v>387</v>
      </c>
      <c r="C106" s="47" t="s">
        <v>76</v>
      </c>
      <c r="D106" s="47"/>
      <c r="E106" s="47"/>
      <c r="F106" s="47"/>
      <c r="G106" s="48">
        <v>0</v>
      </c>
      <c r="H106" s="48">
        <v>0</v>
      </c>
      <c r="I106" s="48">
        <f t="shared" ref="I106:I107" si="50">G106+H106</f>
        <v>0</v>
      </c>
      <c r="J106" s="48">
        <v>0</v>
      </c>
      <c r="K106" s="48">
        <v>0</v>
      </c>
      <c r="L106" s="48">
        <f t="shared" ref="L106:L107" si="51">J106+K106</f>
        <v>0</v>
      </c>
      <c r="M106" s="48">
        <v>63</v>
      </c>
      <c r="N106" s="48">
        <v>24</v>
      </c>
      <c r="O106" s="48">
        <f t="shared" ref="O106:O107" si="52">M106+N106</f>
        <v>87</v>
      </c>
      <c r="P106" s="48">
        <f t="shared" ref="P106:P107" si="53">G106+J106+M106</f>
        <v>63</v>
      </c>
      <c r="Q106" s="48">
        <f t="shared" ref="Q106:Q107" si="54">H106+K106+N106</f>
        <v>24</v>
      </c>
      <c r="R106" s="48">
        <f t="shared" ref="R106:R107" si="55">P106+Q106</f>
        <v>87</v>
      </c>
      <c r="S106" s="78"/>
      <c r="T106" s="101">
        <v>45474</v>
      </c>
      <c r="U106" s="101" t="s">
        <v>551</v>
      </c>
    </row>
    <row r="107" spans="1:21" ht="15" x14ac:dyDescent="0.25">
      <c r="A107" s="102">
        <v>93</v>
      </c>
      <c r="B107" s="97" t="s">
        <v>387</v>
      </c>
      <c r="C107" s="47" t="s">
        <v>76</v>
      </c>
      <c r="D107" s="47"/>
      <c r="E107" s="47"/>
      <c r="F107" s="47"/>
      <c r="G107" s="48">
        <v>0</v>
      </c>
      <c r="H107" s="48">
        <v>0</v>
      </c>
      <c r="I107" s="48">
        <f t="shared" si="50"/>
        <v>0</v>
      </c>
      <c r="J107" s="48">
        <v>0</v>
      </c>
      <c r="K107" s="48">
        <v>0</v>
      </c>
      <c r="L107" s="48">
        <f t="shared" si="51"/>
        <v>0</v>
      </c>
      <c r="M107" s="48">
        <v>100</v>
      </c>
      <c r="N107" s="48">
        <v>0</v>
      </c>
      <c r="O107" s="48">
        <f t="shared" si="52"/>
        <v>100</v>
      </c>
      <c r="P107" s="48">
        <f t="shared" si="53"/>
        <v>100</v>
      </c>
      <c r="Q107" s="48">
        <f t="shared" si="54"/>
        <v>0</v>
      </c>
      <c r="R107" s="48">
        <f t="shared" si="55"/>
        <v>100</v>
      </c>
      <c r="S107" s="78"/>
      <c r="T107" s="101">
        <v>45475</v>
      </c>
      <c r="U107" s="101" t="s">
        <v>552</v>
      </c>
    </row>
    <row r="108" spans="1:21" ht="30" x14ac:dyDescent="0.25">
      <c r="A108" s="102">
        <v>94</v>
      </c>
      <c r="B108" s="47" t="s">
        <v>293</v>
      </c>
      <c r="C108" s="47" t="s">
        <v>280</v>
      </c>
      <c r="D108" s="47"/>
      <c r="E108" s="47"/>
      <c r="F108" s="47"/>
      <c r="G108" s="48">
        <v>11</v>
      </c>
      <c r="H108" s="48">
        <v>10</v>
      </c>
      <c r="I108" s="48">
        <f>G108+H108</f>
        <v>21</v>
      </c>
      <c r="J108" s="48">
        <v>15</v>
      </c>
      <c r="K108" s="48">
        <v>11</v>
      </c>
      <c r="L108" s="48">
        <f>J108+K108</f>
        <v>26</v>
      </c>
      <c r="M108" s="48">
        <v>11</v>
      </c>
      <c r="N108" s="48">
        <v>10</v>
      </c>
      <c r="O108" s="48">
        <f>M108+N108</f>
        <v>21</v>
      </c>
      <c r="P108" s="48">
        <f t="shared" ref="P108:Q110" si="56">G108+J108+M108</f>
        <v>37</v>
      </c>
      <c r="Q108" s="48">
        <f t="shared" si="56"/>
        <v>31</v>
      </c>
      <c r="R108" s="48">
        <f>P108+Q108</f>
        <v>68</v>
      </c>
      <c r="S108" s="47">
        <v>9938195563</v>
      </c>
      <c r="T108" s="101">
        <v>45476</v>
      </c>
      <c r="U108" s="101" t="s">
        <v>553</v>
      </c>
    </row>
    <row r="109" spans="1:21" ht="15" x14ac:dyDescent="0.25">
      <c r="A109" s="102">
        <v>95</v>
      </c>
      <c r="B109" s="47" t="s">
        <v>525</v>
      </c>
      <c r="C109" s="47" t="s">
        <v>76</v>
      </c>
      <c r="D109" s="47"/>
      <c r="E109" s="47"/>
      <c r="F109" s="47"/>
      <c r="G109" s="48">
        <v>0</v>
      </c>
      <c r="H109" s="48">
        <v>0</v>
      </c>
      <c r="I109" s="48">
        <f>G109+H109</f>
        <v>0</v>
      </c>
      <c r="J109" s="48">
        <v>0</v>
      </c>
      <c r="K109" s="48">
        <v>0</v>
      </c>
      <c r="L109" s="48">
        <f>J109+K109</f>
        <v>0</v>
      </c>
      <c r="M109" s="48">
        <v>83</v>
      </c>
      <c r="N109" s="48">
        <v>76</v>
      </c>
      <c r="O109" s="48">
        <f>M109+N109</f>
        <v>159</v>
      </c>
      <c r="P109" s="48">
        <f t="shared" si="56"/>
        <v>83</v>
      </c>
      <c r="Q109" s="48">
        <f t="shared" si="56"/>
        <v>76</v>
      </c>
      <c r="R109" s="48">
        <f>P109+Q109</f>
        <v>159</v>
      </c>
      <c r="S109" s="47">
        <v>9338441973</v>
      </c>
      <c r="T109" s="101">
        <v>45477</v>
      </c>
      <c r="U109" s="101" t="s">
        <v>547</v>
      </c>
    </row>
    <row r="110" spans="1:21" ht="45" x14ac:dyDescent="0.25">
      <c r="A110" s="102">
        <v>96</v>
      </c>
      <c r="B110" s="47" t="s">
        <v>645</v>
      </c>
      <c r="C110" s="47" t="s">
        <v>280</v>
      </c>
      <c r="D110" s="47"/>
      <c r="E110" s="47"/>
      <c r="F110" s="47"/>
      <c r="G110" s="48">
        <v>11</v>
      </c>
      <c r="H110" s="48">
        <v>13</v>
      </c>
      <c r="I110" s="48">
        <v>21</v>
      </c>
      <c r="J110" s="48">
        <v>12</v>
      </c>
      <c r="K110" s="48">
        <v>20</v>
      </c>
      <c r="L110" s="48">
        <f>J110+K110</f>
        <v>32</v>
      </c>
      <c r="M110" s="48"/>
      <c r="N110" s="48"/>
      <c r="O110" s="48">
        <f>M110+N110</f>
        <v>0</v>
      </c>
      <c r="P110" s="48">
        <f t="shared" si="56"/>
        <v>23</v>
      </c>
      <c r="Q110" s="48">
        <f t="shared" si="56"/>
        <v>33</v>
      </c>
      <c r="R110" s="48">
        <f>P110+Q110</f>
        <v>56</v>
      </c>
      <c r="S110" s="78" t="s">
        <v>475</v>
      </c>
      <c r="T110" s="101">
        <v>45478</v>
      </c>
      <c r="U110" s="101" t="s">
        <v>548</v>
      </c>
    </row>
    <row r="111" spans="1:21" ht="23.25" x14ac:dyDescent="0.25">
      <c r="A111" s="108">
        <v>97</v>
      </c>
      <c r="B111" s="92" t="s">
        <v>215</v>
      </c>
      <c r="C111" s="93"/>
      <c r="D111" s="93"/>
      <c r="E111" s="93"/>
      <c r="F111" s="93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11"/>
      <c r="T111" s="110">
        <v>45479</v>
      </c>
      <c r="U111" s="110" t="s">
        <v>549</v>
      </c>
    </row>
    <row r="112" spans="1:21" ht="23.25" x14ac:dyDescent="0.25">
      <c r="A112" s="94">
        <v>98</v>
      </c>
      <c r="B112" s="95" t="s">
        <v>550</v>
      </c>
      <c r="C112" s="105"/>
      <c r="D112" s="105"/>
      <c r="E112" s="105"/>
      <c r="F112" s="105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5"/>
      <c r="T112" s="104">
        <v>45480</v>
      </c>
      <c r="U112" s="104" t="s">
        <v>550</v>
      </c>
    </row>
    <row r="113" spans="1:21" ht="15" x14ac:dyDescent="0.25">
      <c r="A113" s="102">
        <v>99</v>
      </c>
      <c r="B113" s="97" t="s">
        <v>267</v>
      </c>
      <c r="C113" s="47" t="s">
        <v>76</v>
      </c>
      <c r="D113" s="47"/>
      <c r="E113" s="47"/>
      <c r="F113" s="47"/>
      <c r="G113" s="48">
        <v>0</v>
      </c>
      <c r="H113" s="48">
        <v>0</v>
      </c>
      <c r="I113" s="48">
        <f>G113+H113</f>
        <v>0</v>
      </c>
      <c r="J113" s="48">
        <v>0</v>
      </c>
      <c r="K113" s="48">
        <v>0</v>
      </c>
      <c r="L113" s="48">
        <f>J113+K113</f>
        <v>0</v>
      </c>
      <c r="M113" s="48">
        <v>101</v>
      </c>
      <c r="N113" s="48">
        <v>0</v>
      </c>
      <c r="O113" s="48">
        <f>M113+N113</f>
        <v>101</v>
      </c>
      <c r="P113" s="48">
        <f t="shared" ref="P113:P114" si="57">G113+J113+M113</f>
        <v>101</v>
      </c>
      <c r="Q113" s="48">
        <f t="shared" ref="Q113:Q114" si="58">H113+K113+N113</f>
        <v>0</v>
      </c>
      <c r="R113" s="48">
        <f>P113+Q113</f>
        <v>101</v>
      </c>
      <c r="S113" s="47">
        <v>9437655819</v>
      </c>
      <c r="T113" s="101">
        <v>45481</v>
      </c>
      <c r="U113" s="101" t="s">
        <v>551</v>
      </c>
    </row>
    <row r="114" spans="1:21" ht="15" x14ac:dyDescent="0.25">
      <c r="A114" s="102">
        <v>100</v>
      </c>
      <c r="B114" s="97" t="s">
        <v>663</v>
      </c>
      <c r="C114" s="47" t="s">
        <v>76</v>
      </c>
      <c r="D114" s="47"/>
      <c r="E114" s="47"/>
      <c r="F114" s="47"/>
      <c r="G114" s="48">
        <v>0</v>
      </c>
      <c r="H114" s="48">
        <v>0</v>
      </c>
      <c r="I114" s="48">
        <f>G114+H114</f>
        <v>0</v>
      </c>
      <c r="J114" s="48">
        <v>0</v>
      </c>
      <c r="K114" s="48">
        <v>0</v>
      </c>
      <c r="L114" s="48">
        <f>J114+K114</f>
        <v>0</v>
      </c>
      <c r="M114" s="48">
        <v>0</v>
      </c>
      <c r="N114" s="48">
        <v>69</v>
      </c>
      <c r="O114" s="48">
        <f>M114+N114</f>
        <v>69</v>
      </c>
      <c r="P114" s="48">
        <f t="shared" si="57"/>
        <v>0</v>
      </c>
      <c r="Q114" s="48">
        <f t="shared" si="58"/>
        <v>69</v>
      </c>
      <c r="R114" s="48">
        <f>P114+Q114</f>
        <v>69</v>
      </c>
      <c r="S114" s="47">
        <v>9437655819</v>
      </c>
      <c r="T114" s="101">
        <v>45482</v>
      </c>
      <c r="U114" s="101" t="s">
        <v>552</v>
      </c>
    </row>
    <row r="115" spans="1:21" ht="15" x14ac:dyDescent="0.25">
      <c r="A115" s="102">
        <v>101</v>
      </c>
      <c r="B115" s="46" t="s">
        <v>249</v>
      </c>
      <c r="C115" s="46" t="s">
        <v>76</v>
      </c>
      <c r="D115" s="47"/>
      <c r="E115" s="47"/>
      <c r="F115" s="47"/>
      <c r="G115" s="133">
        <v>0</v>
      </c>
      <c r="H115" s="133">
        <v>0</v>
      </c>
      <c r="I115" s="133">
        <f>G115+H115</f>
        <v>0</v>
      </c>
      <c r="J115" s="133">
        <v>0</v>
      </c>
      <c r="K115" s="133">
        <v>0</v>
      </c>
      <c r="L115" s="133">
        <f>J115+K115</f>
        <v>0</v>
      </c>
      <c r="M115" s="133">
        <v>83</v>
      </c>
      <c r="N115" s="133">
        <v>39</v>
      </c>
      <c r="O115" s="133">
        <f>M115+N115</f>
        <v>122</v>
      </c>
      <c r="P115" s="133">
        <f>G115+J115+M115</f>
        <v>83</v>
      </c>
      <c r="Q115" s="133">
        <f>H115+K115+N115</f>
        <v>39</v>
      </c>
      <c r="R115" s="133">
        <f>P115+Q115</f>
        <v>122</v>
      </c>
      <c r="S115" s="46">
        <v>9777356367</v>
      </c>
      <c r="T115" s="101">
        <v>45483</v>
      </c>
      <c r="U115" s="101" t="s">
        <v>553</v>
      </c>
    </row>
    <row r="116" spans="1:21" ht="18.75" x14ac:dyDescent="0.25">
      <c r="A116" s="102">
        <v>102</v>
      </c>
      <c r="B116" s="97" t="s">
        <v>111</v>
      </c>
      <c r="C116" s="47" t="s">
        <v>76</v>
      </c>
      <c r="D116" s="210" t="s">
        <v>627</v>
      </c>
      <c r="E116" s="211"/>
      <c r="F116" s="212"/>
      <c r="G116" s="48">
        <v>0</v>
      </c>
      <c r="H116" s="48">
        <v>0</v>
      </c>
      <c r="I116" s="48">
        <f t="shared" ref="I116:I117" si="59">G116+H116</f>
        <v>0</v>
      </c>
      <c r="J116" s="48">
        <v>0</v>
      </c>
      <c r="K116" s="48">
        <v>0</v>
      </c>
      <c r="L116" s="48">
        <f t="shared" ref="L116:L117" si="60">J116+K116</f>
        <v>0</v>
      </c>
      <c r="M116" s="48">
        <v>98</v>
      </c>
      <c r="N116" s="48">
        <v>0</v>
      </c>
      <c r="O116" s="48">
        <f t="shared" ref="O116:O117" si="61">M116+N116</f>
        <v>98</v>
      </c>
      <c r="P116" s="48">
        <f t="shared" ref="P116:P117" si="62">G116+J116+M116</f>
        <v>98</v>
      </c>
      <c r="Q116" s="48">
        <f t="shared" ref="Q116:Q117" si="63">H116+K116+N116</f>
        <v>0</v>
      </c>
      <c r="R116" s="48">
        <f t="shared" ref="R116:R117" si="64">P116+Q116</f>
        <v>98</v>
      </c>
      <c r="S116" s="47"/>
      <c r="T116" s="101">
        <v>45484</v>
      </c>
      <c r="U116" s="101" t="s">
        <v>547</v>
      </c>
    </row>
    <row r="117" spans="1:21" ht="15" x14ac:dyDescent="0.25">
      <c r="A117" s="102">
        <v>103</v>
      </c>
      <c r="B117" s="97" t="s">
        <v>265</v>
      </c>
      <c r="C117" s="47" t="s">
        <v>76</v>
      </c>
      <c r="D117" s="47"/>
      <c r="E117" s="47"/>
      <c r="F117" s="47"/>
      <c r="G117" s="48">
        <v>0</v>
      </c>
      <c r="H117" s="48">
        <v>0</v>
      </c>
      <c r="I117" s="48">
        <f t="shared" si="59"/>
        <v>0</v>
      </c>
      <c r="J117" s="48">
        <v>0</v>
      </c>
      <c r="K117" s="48">
        <v>0</v>
      </c>
      <c r="L117" s="48">
        <f t="shared" si="60"/>
        <v>0</v>
      </c>
      <c r="M117" s="48">
        <v>0</v>
      </c>
      <c r="N117" s="48">
        <v>92</v>
      </c>
      <c r="O117" s="48">
        <f t="shared" si="61"/>
        <v>92</v>
      </c>
      <c r="P117" s="48">
        <f t="shared" si="62"/>
        <v>0</v>
      </c>
      <c r="Q117" s="48">
        <f t="shared" si="63"/>
        <v>92</v>
      </c>
      <c r="R117" s="48">
        <f t="shared" si="64"/>
        <v>92</v>
      </c>
      <c r="S117" s="47"/>
      <c r="T117" s="101">
        <v>45485</v>
      </c>
      <c r="U117" s="101" t="s">
        <v>548</v>
      </c>
    </row>
    <row r="118" spans="1:21" ht="23.25" x14ac:dyDescent="0.25">
      <c r="A118" s="108">
        <v>104</v>
      </c>
      <c r="B118" s="92" t="s">
        <v>215</v>
      </c>
      <c r="C118" s="93"/>
      <c r="D118" s="93"/>
      <c r="E118" s="93"/>
      <c r="F118" s="93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93"/>
      <c r="T118" s="110">
        <v>45486</v>
      </c>
      <c r="U118" s="110" t="s">
        <v>549</v>
      </c>
    </row>
    <row r="119" spans="1:21" ht="23.25" x14ac:dyDescent="0.25">
      <c r="A119" s="94">
        <v>105</v>
      </c>
      <c r="B119" s="95" t="s">
        <v>550</v>
      </c>
      <c r="C119" s="105"/>
      <c r="D119" s="105"/>
      <c r="E119" s="105"/>
      <c r="F119" s="105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7"/>
      <c r="T119" s="104">
        <v>45487</v>
      </c>
      <c r="U119" s="104" t="s">
        <v>550</v>
      </c>
    </row>
    <row r="120" spans="1:21" ht="45" x14ac:dyDescent="0.25">
      <c r="A120" s="102">
        <v>106</v>
      </c>
      <c r="B120" s="47" t="s">
        <v>199</v>
      </c>
      <c r="C120" s="47" t="s">
        <v>42</v>
      </c>
      <c r="D120" s="47"/>
      <c r="E120" s="47"/>
      <c r="F120" s="47"/>
      <c r="G120" s="48">
        <v>12</v>
      </c>
      <c r="H120" s="48">
        <v>14</v>
      </c>
      <c r="I120" s="48">
        <f>G120+H120</f>
        <v>26</v>
      </c>
      <c r="J120" s="48">
        <v>16</v>
      </c>
      <c r="K120" s="48">
        <v>15</v>
      </c>
      <c r="L120" s="48">
        <f>J120+K120</f>
        <v>31</v>
      </c>
      <c r="M120" s="48"/>
      <c r="N120" s="48"/>
      <c r="O120" s="48">
        <f>M120+N120</f>
        <v>0</v>
      </c>
      <c r="P120" s="48">
        <f>G120+J120+M120</f>
        <v>28</v>
      </c>
      <c r="Q120" s="48">
        <f>H120+K120+N120</f>
        <v>29</v>
      </c>
      <c r="R120" s="48">
        <f>P120+Q120</f>
        <v>57</v>
      </c>
      <c r="S120" s="47" t="s">
        <v>471</v>
      </c>
      <c r="T120" s="101">
        <v>45488</v>
      </c>
      <c r="U120" s="101" t="s">
        <v>551</v>
      </c>
    </row>
    <row r="121" spans="1:21" ht="45" x14ac:dyDescent="0.25">
      <c r="A121" s="102">
        <v>107</v>
      </c>
      <c r="B121" s="47" t="s">
        <v>195</v>
      </c>
      <c r="C121" s="47" t="s">
        <v>42</v>
      </c>
      <c r="D121" s="47"/>
      <c r="E121" s="47"/>
      <c r="F121" s="47"/>
      <c r="G121" s="48">
        <v>17</v>
      </c>
      <c r="H121" s="48">
        <v>14</v>
      </c>
      <c r="I121" s="48">
        <f>G121+H121</f>
        <v>31</v>
      </c>
      <c r="J121" s="48">
        <v>22</v>
      </c>
      <c r="K121" s="48">
        <v>16</v>
      </c>
      <c r="L121" s="48">
        <f>J121+K121</f>
        <v>38</v>
      </c>
      <c r="M121" s="48"/>
      <c r="N121" s="48"/>
      <c r="O121" s="48">
        <f>M121+N121</f>
        <v>0</v>
      </c>
      <c r="P121" s="48">
        <f>G121+J121+M121</f>
        <v>39</v>
      </c>
      <c r="Q121" s="48">
        <f>H121+K121+N121</f>
        <v>30</v>
      </c>
      <c r="R121" s="48">
        <f>P121+Q121</f>
        <v>69</v>
      </c>
      <c r="S121" s="78" t="s">
        <v>490</v>
      </c>
      <c r="T121" s="101">
        <v>45489</v>
      </c>
      <c r="U121" s="101" t="s">
        <v>552</v>
      </c>
    </row>
    <row r="122" spans="1:21" ht="23.25" x14ac:dyDescent="0.25">
      <c r="A122" s="32">
        <v>108</v>
      </c>
      <c r="B122" s="125" t="s">
        <v>435</v>
      </c>
      <c r="C122" s="122"/>
      <c r="D122" s="122"/>
      <c r="E122" s="122"/>
      <c r="F122" s="122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23"/>
      <c r="T122" s="121">
        <v>45490</v>
      </c>
      <c r="U122" s="121" t="s">
        <v>553</v>
      </c>
    </row>
    <row r="123" spans="1:21" ht="30" x14ac:dyDescent="0.25">
      <c r="A123" s="102">
        <v>109</v>
      </c>
      <c r="B123" s="47" t="s">
        <v>450</v>
      </c>
      <c r="C123" s="47" t="s">
        <v>280</v>
      </c>
      <c r="D123" s="47"/>
      <c r="E123" s="47"/>
      <c r="F123" s="47"/>
      <c r="G123" s="48">
        <v>13</v>
      </c>
      <c r="H123" s="48">
        <v>15</v>
      </c>
      <c r="I123" s="48">
        <f>G123+H123</f>
        <v>28</v>
      </c>
      <c r="J123" s="48">
        <v>16</v>
      </c>
      <c r="K123" s="48">
        <v>14</v>
      </c>
      <c r="L123" s="48">
        <v>26</v>
      </c>
      <c r="M123" s="48">
        <v>28</v>
      </c>
      <c r="N123" s="48">
        <v>25</v>
      </c>
      <c r="O123" s="48">
        <f>M123+N123</f>
        <v>53</v>
      </c>
      <c r="P123" s="48">
        <f>G123+J123+M123</f>
        <v>57</v>
      </c>
      <c r="Q123" s="48">
        <f>H123+K123+N123</f>
        <v>54</v>
      </c>
      <c r="R123" s="48">
        <f>P123+Q123</f>
        <v>111</v>
      </c>
      <c r="S123" s="47">
        <v>8280438680</v>
      </c>
      <c r="T123" s="101">
        <v>45491</v>
      </c>
      <c r="U123" s="101" t="s">
        <v>547</v>
      </c>
    </row>
    <row r="124" spans="1:21" ht="30" x14ac:dyDescent="0.25">
      <c r="A124" s="102">
        <v>110</v>
      </c>
      <c r="B124" s="47" t="s">
        <v>646</v>
      </c>
      <c r="C124" s="47" t="s">
        <v>280</v>
      </c>
      <c r="D124" s="47"/>
      <c r="E124" s="47"/>
      <c r="F124" s="47"/>
      <c r="G124" s="48">
        <v>10</v>
      </c>
      <c r="H124" s="48">
        <v>9</v>
      </c>
      <c r="I124" s="48">
        <f>G124+H124</f>
        <v>19</v>
      </c>
      <c r="J124" s="48">
        <v>11</v>
      </c>
      <c r="K124" s="48">
        <v>8</v>
      </c>
      <c r="L124" s="48">
        <f>J124+K124</f>
        <v>19</v>
      </c>
      <c r="M124" s="48">
        <v>21</v>
      </c>
      <c r="N124" s="48">
        <v>15</v>
      </c>
      <c r="O124" s="48">
        <f>M124+N124</f>
        <v>36</v>
      </c>
      <c r="P124" s="48">
        <f>G124+J124+M124</f>
        <v>42</v>
      </c>
      <c r="Q124" s="48">
        <f>H124+K124+N124</f>
        <v>32</v>
      </c>
      <c r="R124" s="48">
        <f>P124+Q124</f>
        <v>74</v>
      </c>
      <c r="S124" s="47" t="s">
        <v>260</v>
      </c>
      <c r="T124" s="101">
        <v>45492</v>
      </c>
      <c r="U124" s="101" t="s">
        <v>548</v>
      </c>
    </row>
    <row r="125" spans="1:21" ht="23.25" x14ac:dyDescent="0.25">
      <c r="A125" s="108">
        <v>111</v>
      </c>
      <c r="B125" s="92" t="s">
        <v>215</v>
      </c>
      <c r="C125" s="93"/>
      <c r="D125" s="93"/>
      <c r="E125" s="93"/>
      <c r="F125" s="93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93"/>
      <c r="T125" s="110">
        <v>45493</v>
      </c>
      <c r="U125" s="110" t="s">
        <v>549</v>
      </c>
    </row>
    <row r="126" spans="1:21" ht="23.25" x14ac:dyDescent="0.25">
      <c r="A126" s="94">
        <v>112</v>
      </c>
      <c r="B126" s="95" t="s">
        <v>550</v>
      </c>
      <c r="C126" s="105"/>
      <c r="D126" s="105"/>
      <c r="E126" s="105"/>
      <c r="F126" s="105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5"/>
      <c r="T126" s="104">
        <v>45494</v>
      </c>
      <c r="U126" s="104" t="s">
        <v>550</v>
      </c>
    </row>
    <row r="127" spans="1:21" ht="30" x14ac:dyDescent="0.25">
      <c r="A127" s="102">
        <v>113</v>
      </c>
      <c r="B127" s="47" t="s">
        <v>383</v>
      </c>
      <c r="C127" s="47" t="s">
        <v>280</v>
      </c>
      <c r="D127" s="47"/>
      <c r="E127" s="47"/>
      <c r="F127" s="47"/>
      <c r="G127" s="48">
        <v>13</v>
      </c>
      <c r="H127" s="48">
        <v>15</v>
      </c>
      <c r="I127" s="48">
        <f>G127+H127</f>
        <v>28</v>
      </c>
      <c r="J127" s="48">
        <v>17</v>
      </c>
      <c r="K127" s="48">
        <v>17</v>
      </c>
      <c r="L127" s="48">
        <f>J127+K127</f>
        <v>34</v>
      </c>
      <c r="M127" s="48">
        <v>21</v>
      </c>
      <c r="N127" s="48">
        <v>23</v>
      </c>
      <c r="O127" s="48">
        <f>M127+N127</f>
        <v>44</v>
      </c>
      <c r="P127" s="48">
        <f t="shared" ref="P127:Q129" si="65">G127+J127+M127</f>
        <v>51</v>
      </c>
      <c r="Q127" s="48">
        <f t="shared" si="65"/>
        <v>55</v>
      </c>
      <c r="R127" s="48">
        <f>P127+Q127</f>
        <v>106</v>
      </c>
      <c r="S127" s="47">
        <v>9938899612</v>
      </c>
      <c r="T127" s="101">
        <v>45495</v>
      </c>
      <c r="U127" s="101" t="s">
        <v>551</v>
      </c>
    </row>
    <row r="128" spans="1:21" ht="30" x14ac:dyDescent="0.25">
      <c r="A128" s="102">
        <v>114</v>
      </c>
      <c r="B128" s="47" t="s">
        <v>597</v>
      </c>
      <c r="C128" s="47" t="s">
        <v>280</v>
      </c>
      <c r="D128" s="47"/>
      <c r="E128" s="47"/>
      <c r="F128" s="47"/>
      <c r="G128" s="48">
        <v>9</v>
      </c>
      <c r="H128" s="48">
        <v>12</v>
      </c>
      <c r="I128" s="48">
        <f>G128+H128</f>
        <v>21</v>
      </c>
      <c r="J128" s="48">
        <v>15</v>
      </c>
      <c r="K128" s="48">
        <v>17</v>
      </c>
      <c r="L128" s="48">
        <f>J128+K128</f>
        <v>32</v>
      </c>
      <c r="M128" s="48">
        <v>9</v>
      </c>
      <c r="N128" s="48">
        <v>8</v>
      </c>
      <c r="O128" s="48">
        <f>M128+N128</f>
        <v>17</v>
      </c>
      <c r="P128" s="48">
        <f t="shared" si="65"/>
        <v>33</v>
      </c>
      <c r="Q128" s="48">
        <f t="shared" si="65"/>
        <v>37</v>
      </c>
      <c r="R128" s="48">
        <f>P128+Q128</f>
        <v>70</v>
      </c>
      <c r="S128" s="47">
        <v>9777727614</v>
      </c>
      <c r="T128" s="101">
        <v>45496</v>
      </c>
      <c r="U128" s="101" t="s">
        <v>552</v>
      </c>
    </row>
    <row r="129" spans="1:21" ht="30" x14ac:dyDescent="0.25">
      <c r="A129" s="102">
        <v>115</v>
      </c>
      <c r="B129" s="47" t="s">
        <v>613</v>
      </c>
      <c r="C129" s="47" t="s">
        <v>76</v>
      </c>
      <c r="D129" s="47"/>
      <c r="E129" s="47"/>
      <c r="F129" s="47"/>
      <c r="G129" s="48">
        <v>3</v>
      </c>
      <c r="H129" s="48">
        <v>6</v>
      </c>
      <c r="I129" s="48">
        <f>G129+H129</f>
        <v>9</v>
      </c>
      <c r="J129" s="48">
        <v>3</v>
      </c>
      <c r="K129" s="48">
        <v>5</v>
      </c>
      <c r="L129" s="48">
        <f>J129+K129</f>
        <v>8</v>
      </c>
      <c r="M129" s="48">
        <v>32</v>
      </c>
      <c r="N129" s="48">
        <v>49</v>
      </c>
      <c r="O129" s="48">
        <f>M129+N129</f>
        <v>81</v>
      </c>
      <c r="P129" s="48">
        <f t="shared" si="65"/>
        <v>38</v>
      </c>
      <c r="Q129" s="48">
        <f t="shared" si="65"/>
        <v>60</v>
      </c>
      <c r="R129" s="48">
        <f>P129+Q129</f>
        <v>98</v>
      </c>
      <c r="S129" s="47" t="s">
        <v>242</v>
      </c>
      <c r="T129" s="101">
        <v>45497</v>
      </c>
      <c r="U129" s="101" t="s">
        <v>553</v>
      </c>
    </row>
    <row r="130" spans="1:21" ht="30" x14ac:dyDescent="0.25">
      <c r="A130" s="102">
        <v>116</v>
      </c>
      <c r="B130" s="47" t="s">
        <v>651</v>
      </c>
      <c r="C130" s="47" t="s">
        <v>220</v>
      </c>
      <c r="D130" s="47"/>
      <c r="E130" s="47"/>
      <c r="F130" s="47"/>
      <c r="G130" s="48">
        <v>10</v>
      </c>
      <c r="H130" s="48">
        <v>12</v>
      </c>
      <c r="I130" s="48">
        <f>G130+H130</f>
        <v>22</v>
      </c>
      <c r="J130" s="48">
        <v>15</v>
      </c>
      <c r="K130" s="48">
        <v>12</v>
      </c>
      <c r="L130" s="48">
        <v>19</v>
      </c>
      <c r="M130" s="48">
        <v>15</v>
      </c>
      <c r="N130" s="48">
        <v>25</v>
      </c>
      <c r="O130" s="48">
        <f>M130+N130</f>
        <v>40</v>
      </c>
      <c r="P130" s="48">
        <f>G130+J130+M130</f>
        <v>40</v>
      </c>
      <c r="Q130" s="48">
        <f>H130+K130+N130</f>
        <v>49</v>
      </c>
      <c r="R130" s="48">
        <f>P130+Q130</f>
        <v>89</v>
      </c>
      <c r="S130" s="47">
        <v>9556814331</v>
      </c>
      <c r="T130" s="101">
        <v>45498</v>
      </c>
      <c r="U130" s="101" t="s">
        <v>547</v>
      </c>
    </row>
    <row r="131" spans="1:21" ht="45" x14ac:dyDescent="0.25">
      <c r="A131" s="102">
        <v>117</v>
      </c>
      <c r="B131" s="47" t="s">
        <v>655</v>
      </c>
      <c r="C131" s="47" t="s">
        <v>280</v>
      </c>
      <c r="D131" s="47"/>
      <c r="E131" s="47"/>
      <c r="F131" s="47"/>
      <c r="G131" s="48">
        <v>6</v>
      </c>
      <c r="H131" s="48">
        <v>7</v>
      </c>
      <c r="I131" s="48">
        <f>G131+H131</f>
        <v>13</v>
      </c>
      <c r="J131" s="48">
        <v>8</v>
      </c>
      <c r="K131" s="48">
        <v>7</v>
      </c>
      <c r="L131" s="48">
        <f>J131+K131</f>
        <v>15</v>
      </c>
      <c r="M131" s="48">
        <v>44</v>
      </c>
      <c r="N131" s="48">
        <v>47</v>
      </c>
      <c r="O131" s="48">
        <f>M131+N131</f>
        <v>91</v>
      </c>
      <c r="P131" s="48">
        <f>G131+J131+M131</f>
        <v>58</v>
      </c>
      <c r="Q131" s="48">
        <f>H131+K131+N131</f>
        <v>61</v>
      </c>
      <c r="R131" s="48">
        <f>P131+Q131</f>
        <v>119</v>
      </c>
      <c r="S131" s="47" t="s">
        <v>229</v>
      </c>
      <c r="T131" s="101">
        <v>45499</v>
      </c>
      <c r="U131" s="101" t="s">
        <v>548</v>
      </c>
    </row>
    <row r="132" spans="1:21" ht="23.25" x14ac:dyDescent="0.25">
      <c r="A132" s="108">
        <v>118</v>
      </c>
      <c r="B132" s="92" t="s">
        <v>215</v>
      </c>
      <c r="C132" s="93"/>
      <c r="D132" s="93"/>
      <c r="E132" s="93"/>
      <c r="F132" s="93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93"/>
      <c r="T132" s="110">
        <v>45500</v>
      </c>
      <c r="U132" s="110" t="s">
        <v>549</v>
      </c>
    </row>
    <row r="133" spans="1:21" ht="23.25" x14ac:dyDescent="0.25">
      <c r="A133" s="94">
        <v>119</v>
      </c>
      <c r="B133" s="95" t="s">
        <v>550</v>
      </c>
      <c r="C133" s="105"/>
      <c r="D133" s="105"/>
      <c r="E133" s="105"/>
      <c r="F133" s="105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105"/>
      <c r="T133" s="104">
        <v>45501</v>
      </c>
      <c r="U133" s="104" t="s">
        <v>550</v>
      </c>
    </row>
    <row r="134" spans="1:21" ht="15" x14ac:dyDescent="0.25">
      <c r="A134" s="102">
        <v>120</v>
      </c>
      <c r="B134" s="47" t="s">
        <v>674</v>
      </c>
      <c r="C134" s="47" t="s">
        <v>42</v>
      </c>
      <c r="D134" s="47"/>
      <c r="E134" s="47"/>
      <c r="F134" s="47"/>
      <c r="G134" s="48">
        <v>2</v>
      </c>
      <c r="H134" s="48">
        <v>2</v>
      </c>
      <c r="I134" s="48">
        <f>G134+H134</f>
        <v>4</v>
      </c>
      <c r="J134" s="48">
        <v>5</v>
      </c>
      <c r="K134" s="48">
        <v>3</v>
      </c>
      <c r="L134" s="48">
        <f>J134+K134</f>
        <v>8</v>
      </c>
      <c r="M134" s="48"/>
      <c r="N134" s="48"/>
      <c r="O134" s="48">
        <f>M134+N134</f>
        <v>0</v>
      </c>
      <c r="P134" s="48">
        <f>G134+J134+M134</f>
        <v>7</v>
      </c>
      <c r="Q134" s="48">
        <f>H134+K134+N134</f>
        <v>5</v>
      </c>
      <c r="R134" s="48">
        <f>P134+Q134</f>
        <v>12</v>
      </c>
      <c r="S134" s="47">
        <v>8280438675</v>
      </c>
      <c r="T134" s="101">
        <v>45502</v>
      </c>
      <c r="U134" s="101" t="s">
        <v>551</v>
      </c>
    </row>
    <row r="135" spans="1:21" ht="30" x14ac:dyDescent="0.25">
      <c r="A135" s="102">
        <v>121</v>
      </c>
      <c r="B135" s="47" t="s">
        <v>610</v>
      </c>
      <c r="C135" s="47" t="s">
        <v>76</v>
      </c>
      <c r="D135" s="47"/>
      <c r="E135" s="47"/>
      <c r="F135" s="47"/>
      <c r="G135" s="48">
        <v>5</v>
      </c>
      <c r="H135" s="48">
        <v>7</v>
      </c>
      <c r="I135" s="48">
        <f>G135+H135</f>
        <v>12</v>
      </c>
      <c r="J135" s="48">
        <v>0</v>
      </c>
      <c r="K135" s="48">
        <v>0</v>
      </c>
      <c r="L135" s="48">
        <f>J135+K135</f>
        <v>0</v>
      </c>
      <c r="M135" s="48">
        <v>79</v>
      </c>
      <c r="N135" s="48">
        <v>61</v>
      </c>
      <c r="O135" s="48">
        <f>M135+N135</f>
        <v>140</v>
      </c>
      <c r="P135" s="48">
        <f t="shared" ref="P135:Q138" si="66">G135+J135+M135</f>
        <v>84</v>
      </c>
      <c r="Q135" s="48">
        <f t="shared" si="66"/>
        <v>68</v>
      </c>
      <c r="R135" s="48">
        <f>P135+Q135</f>
        <v>152</v>
      </c>
      <c r="S135" s="47">
        <v>9438545301</v>
      </c>
      <c r="T135" s="101">
        <v>45503</v>
      </c>
      <c r="U135" s="101" t="s">
        <v>552</v>
      </c>
    </row>
    <row r="136" spans="1:21" ht="15" x14ac:dyDescent="0.25">
      <c r="A136" s="102">
        <v>122</v>
      </c>
      <c r="B136" s="47" t="s">
        <v>611</v>
      </c>
      <c r="C136" s="47" t="s">
        <v>76</v>
      </c>
      <c r="D136" s="47"/>
      <c r="E136" s="47"/>
      <c r="F136" s="47"/>
      <c r="G136" s="48">
        <v>0</v>
      </c>
      <c r="H136" s="48">
        <v>0</v>
      </c>
      <c r="I136" s="48">
        <f>G136+H136</f>
        <v>0</v>
      </c>
      <c r="J136" s="48">
        <v>0</v>
      </c>
      <c r="K136" s="48">
        <v>0</v>
      </c>
      <c r="L136" s="48">
        <f>J136+K136</f>
        <v>0</v>
      </c>
      <c r="M136" s="48">
        <v>75</v>
      </c>
      <c r="N136" s="48">
        <v>68</v>
      </c>
      <c r="O136" s="48">
        <f>M136+N136</f>
        <v>143</v>
      </c>
      <c r="P136" s="48">
        <f t="shared" si="66"/>
        <v>75</v>
      </c>
      <c r="Q136" s="48">
        <f t="shared" si="66"/>
        <v>68</v>
      </c>
      <c r="R136" s="48">
        <f>P136+Q136</f>
        <v>143</v>
      </c>
      <c r="S136" s="47"/>
      <c r="T136" s="101">
        <v>45504</v>
      </c>
      <c r="U136" s="101" t="s">
        <v>553</v>
      </c>
    </row>
    <row r="137" spans="1:21" ht="15" x14ac:dyDescent="0.25">
      <c r="A137" s="102">
        <v>123</v>
      </c>
      <c r="B137" s="47" t="s">
        <v>609</v>
      </c>
      <c r="C137" s="47" t="s">
        <v>76</v>
      </c>
      <c r="D137" s="47"/>
      <c r="E137" s="47"/>
      <c r="F137" s="47"/>
      <c r="G137" s="48">
        <v>0</v>
      </c>
      <c r="H137" s="48">
        <v>0</v>
      </c>
      <c r="I137" s="48">
        <f>G137+H137</f>
        <v>0</v>
      </c>
      <c r="J137" s="48">
        <v>0</v>
      </c>
      <c r="K137" s="48">
        <v>0</v>
      </c>
      <c r="L137" s="48">
        <f>J137+K137</f>
        <v>0</v>
      </c>
      <c r="M137" s="87">
        <v>77</v>
      </c>
      <c r="N137" s="87">
        <v>65</v>
      </c>
      <c r="O137" s="48">
        <f>M137+N137</f>
        <v>142</v>
      </c>
      <c r="P137" s="48">
        <f t="shared" si="66"/>
        <v>77</v>
      </c>
      <c r="Q137" s="48">
        <f t="shared" si="66"/>
        <v>65</v>
      </c>
      <c r="R137" s="48">
        <f>P137+Q137</f>
        <v>142</v>
      </c>
      <c r="S137" s="47">
        <v>9438545301</v>
      </c>
      <c r="T137" s="101">
        <v>45505</v>
      </c>
      <c r="U137" s="101" t="s">
        <v>547</v>
      </c>
    </row>
    <row r="138" spans="1:21" ht="15" x14ac:dyDescent="0.25">
      <c r="A138" s="102">
        <v>124</v>
      </c>
      <c r="B138" s="47" t="s">
        <v>609</v>
      </c>
      <c r="C138" s="47" t="s">
        <v>76</v>
      </c>
      <c r="D138" s="47"/>
      <c r="E138" s="47"/>
      <c r="F138" s="47"/>
      <c r="G138" s="48">
        <v>0</v>
      </c>
      <c r="H138" s="48">
        <v>0</v>
      </c>
      <c r="I138" s="48">
        <f>G138+H138</f>
        <v>0</v>
      </c>
      <c r="J138" s="48">
        <v>0</v>
      </c>
      <c r="K138" s="48">
        <v>0</v>
      </c>
      <c r="L138" s="48">
        <f>J138+K138</f>
        <v>0</v>
      </c>
      <c r="M138" s="87">
        <v>77</v>
      </c>
      <c r="N138" s="87">
        <v>65</v>
      </c>
      <c r="O138" s="48">
        <f>M138+N138</f>
        <v>142</v>
      </c>
      <c r="P138" s="48">
        <f t="shared" si="66"/>
        <v>77</v>
      </c>
      <c r="Q138" s="48">
        <f t="shared" si="66"/>
        <v>65</v>
      </c>
      <c r="R138" s="48">
        <f>P138+Q138</f>
        <v>142</v>
      </c>
      <c r="S138" s="47">
        <v>9438545301</v>
      </c>
      <c r="T138" s="101">
        <v>45506</v>
      </c>
      <c r="U138" s="101" t="s">
        <v>548</v>
      </c>
    </row>
    <row r="139" spans="1:21" ht="23.25" x14ac:dyDescent="0.25">
      <c r="A139" s="108">
        <v>125</v>
      </c>
      <c r="B139" s="92" t="s">
        <v>215</v>
      </c>
      <c r="C139" s="93"/>
      <c r="D139" s="93"/>
      <c r="E139" s="93"/>
      <c r="F139" s="93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93"/>
      <c r="T139" s="110">
        <v>45507</v>
      </c>
      <c r="U139" s="110" t="s">
        <v>549</v>
      </c>
    </row>
    <row r="140" spans="1:21" ht="23.25" x14ac:dyDescent="0.25">
      <c r="A140" s="94">
        <v>126</v>
      </c>
      <c r="B140" s="95" t="s">
        <v>550</v>
      </c>
      <c r="C140" s="105"/>
      <c r="D140" s="105"/>
      <c r="E140" s="105"/>
      <c r="F140" s="105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5"/>
      <c r="T140" s="104">
        <v>45508</v>
      </c>
      <c r="U140" s="104" t="s">
        <v>550</v>
      </c>
    </row>
    <row r="141" spans="1:21" ht="15" x14ac:dyDescent="0.25">
      <c r="A141" s="102">
        <v>127</v>
      </c>
      <c r="B141" s="47" t="s">
        <v>295</v>
      </c>
      <c r="C141" s="47" t="s">
        <v>76</v>
      </c>
      <c r="D141" s="47"/>
      <c r="E141" s="47"/>
      <c r="F141" s="47"/>
      <c r="G141" s="48">
        <v>0</v>
      </c>
      <c r="H141" s="48">
        <v>0</v>
      </c>
      <c r="I141" s="48">
        <f>G141+H141</f>
        <v>0</v>
      </c>
      <c r="J141" s="48">
        <v>0</v>
      </c>
      <c r="K141" s="48">
        <v>0</v>
      </c>
      <c r="L141" s="48">
        <f>J141+K141</f>
        <v>0</v>
      </c>
      <c r="M141" s="48">
        <v>68</v>
      </c>
      <c r="N141" s="48">
        <v>34</v>
      </c>
      <c r="O141" s="48">
        <f>M141+N141</f>
        <v>102</v>
      </c>
      <c r="P141" s="48">
        <f t="shared" ref="P141:Q145" si="67">G141+J141+M141</f>
        <v>68</v>
      </c>
      <c r="Q141" s="48">
        <f t="shared" si="67"/>
        <v>34</v>
      </c>
      <c r="R141" s="48">
        <f>P141+Q141</f>
        <v>102</v>
      </c>
      <c r="S141" s="47">
        <v>8763025421</v>
      </c>
      <c r="T141" s="101">
        <v>45509</v>
      </c>
      <c r="U141" s="101" t="s">
        <v>551</v>
      </c>
    </row>
    <row r="142" spans="1:21" ht="15" x14ac:dyDescent="0.25">
      <c r="A142" s="102">
        <v>128</v>
      </c>
      <c r="B142" s="47" t="s">
        <v>295</v>
      </c>
      <c r="C142" s="47" t="s">
        <v>76</v>
      </c>
      <c r="D142" s="47"/>
      <c r="E142" s="47"/>
      <c r="F142" s="47"/>
      <c r="G142" s="48">
        <v>0</v>
      </c>
      <c r="H142" s="48">
        <v>0</v>
      </c>
      <c r="I142" s="48">
        <f>G142+H142</f>
        <v>0</v>
      </c>
      <c r="J142" s="48">
        <v>0</v>
      </c>
      <c r="K142" s="48">
        <v>0</v>
      </c>
      <c r="L142" s="48">
        <f>J142+K142</f>
        <v>0</v>
      </c>
      <c r="M142" s="48">
        <v>48</v>
      </c>
      <c r="N142" s="48">
        <v>58</v>
      </c>
      <c r="O142" s="48">
        <f>M142+N142</f>
        <v>106</v>
      </c>
      <c r="P142" s="48">
        <f t="shared" si="67"/>
        <v>48</v>
      </c>
      <c r="Q142" s="48">
        <f t="shared" si="67"/>
        <v>58</v>
      </c>
      <c r="R142" s="48">
        <f>P142+Q142</f>
        <v>106</v>
      </c>
      <c r="S142" s="47">
        <v>8763025421</v>
      </c>
      <c r="T142" s="101">
        <v>45510</v>
      </c>
      <c r="U142" s="101" t="s">
        <v>552</v>
      </c>
    </row>
    <row r="143" spans="1:21" ht="15" x14ac:dyDescent="0.25">
      <c r="A143" s="102">
        <v>129</v>
      </c>
      <c r="B143" s="68" t="s">
        <v>295</v>
      </c>
      <c r="C143" s="47" t="s">
        <v>76</v>
      </c>
      <c r="D143" s="47"/>
      <c r="E143" s="47"/>
      <c r="F143" s="47"/>
      <c r="G143" s="48">
        <v>0</v>
      </c>
      <c r="H143" s="48">
        <v>0</v>
      </c>
      <c r="I143" s="48">
        <f>G143+H143</f>
        <v>0</v>
      </c>
      <c r="J143" s="48">
        <v>0</v>
      </c>
      <c r="K143" s="48">
        <v>0</v>
      </c>
      <c r="L143" s="48">
        <f>J143+K143</f>
        <v>0</v>
      </c>
      <c r="M143" s="48">
        <v>67</v>
      </c>
      <c r="N143" s="48">
        <v>43</v>
      </c>
      <c r="O143" s="48">
        <f>M143+N143</f>
        <v>110</v>
      </c>
      <c r="P143" s="48">
        <f t="shared" si="67"/>
        <v>67</v>
      </c>
      <c r="Q143" s="48">
        <f t="shared" si="67"/>
        <v>43</v>
      </c>
      <c r="R143" s="48">
        <f>P143+Q143</f>
        <v>110</v>
      </c>
      <c r="S143" s="47">
        <v>8763025421</v>
      </c>
      <c r="T143" s="101">
        <v>45511</v>
      </c>
      <c r="U143" s="101" t="s">
        <v>553</v>
      </c>
    </row>
    <row r="144" spans="1:21" ht="15" x14ac:dyDescent="0.25">
      <c r="A144" s="102">
        <v>130</v>
      </c>
      <c r="B144" s="68" t="s">
        <v>295</v>
      </c>
      <c r="C144" s="47" t="s">
        <v>76</v>
      </c>
      <c r="D144" s="47"/>
      <c r="E144" s="47"/>
      <c r="F144" s="47"/>
      <c r="G144" s="48">
        <v>0</v>
      </c>
      <c r="H144" s="48">
        <v>0</v>
      </c>
      <c r="I144" s="48">
        <f>G144+H144</f>
        <v>0</v>
      </c>
      <c r="J144" s="48">
        <v>0</v>
      </c>
      <c r="K144" s="48">
        <v>0</v>
      </c>
      <c r="L144" s="48">
        <f>J144+K144</f>
        <v>0</v>
      </c>
      <c r="M144" s="48">
        <v>62</v>
      </c>
      <c r="N144" s="48">
        <v>58</v>
      </c>
      <c r="O144" s="48">
        <f>M144+N144</f>
        <v>120</v>
      </c>
      <c r="P144" s="48">
        <f t="shared" si="67"/>
        <v>62</v>
      </c>
      <c r="Q144" s="48">
        <f t="shared" si="67"/>
        <v>58</v>
      </c>
      <c r="R144" s="48">
        <f>P144+Q144</f>
        <v>120</v>
      </c>
      <c r="S144" s="47">
        <v>8763025421</v>
      </c>
      <c r="T144" s="101">
        <v>45512</v>
      </c>
      <c r="U144" s="101" t="s">
        <v>547</v>
      </c>
    </row>
    <row r="145" spans="1:21" ht="15" x14ac:dyDescent="0.25">
      <c r="A145" s="102">
        <v>131</v>
      </c>
      <c r="B145" s="68" t="s">
        <v>295</v>
      </c>
      <c r="C145" s="47" t="s">
        <v>76</v>
      </c>
      <c r="D145" s="47"/>
      <c r="E145" s="47"/>
      <c r="F145" s="47"/>
      <c r="G145" s="48">
        <v>0</v>
      </c>
      <c r="H145" s="48">
        <v>0</v>
      </c>
      <c r="I145" s="48">
        <f>G145+H145</f>
        <v>0</v>
      </c>
      <c r="J145" s="48">
        <v>0</v>
      </c>
      <c r="K145" s="48">
        <v>0</v>
      </c>
      <c r="L145" s="48">
        <f>J145+K145</f>
        <v>0</v>
      </c>
      <c r="M145" s="48">
        <v>65</v>
      </c>
      <c r="N145" s="48">
        <v>53</v>
      </c>
      <c r="O145" s="48">
        <f>M145+N145</f>
        <v>118</v>
      </c>
      <c r="P145" s="48">
        <f t="shared" si="67"/>
        <v>65</v>
      </c>
      <c r="Q145" s="48">
        <f t="shared" si="67"/>
        <v>53</v>
      </c>
      <c r="R145" s="48">
        <f>P145+Q145</f>
        <v>118</v>
      </c>
      <c r="S145" s="47">
        <v>8763025421</v>
      </c>
      <c r="T145" s="101">
        <v>45513</v>
      </c>
      <c r="U145" s="101" t="s">
        <v>548</v>
      </c>
    </row>
    <row r="146" spans="1:21" ht="43.5" customHeight="1" x14ac:dyDescent="0.25">
      <c r="A146" s="108">
        <v>132</v>
      </c>
      <c r="B146" s="92" t="s">
        <v>215</v>
      </c>
      <c r="C146" s="93"/>
      <c r="D146" s="207" t="s">
        <v>628</v>
      </c>
      <c r="E146" s="208"/>
      <c r="F146" s="2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93"/>
      <c r="T146" s="110">
        <v>45514</v>
      </c>
      <c r="U146" s="110" t="s">
        <v>549</v>
      </c>
    </row>
    <row r="147" spans="1:21" ht="23.25" x14ac:dyDescent="0.25">
      <c r="A147" s="94">
        <v>133</v>
      </c>
      <c r="B147" s="95" t="s">
        <v>550</v>
      </c>
      <c r="C147" s="105"/>
      <c r="D147" s="105"/>
      <c r="E147" s="105"/>
      <c r="F147" s="105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5"/>
      <c r="T147" s="104">
        <v>45515</v>
      </c>
      <c r="U147" s="104" t="s">
        <v>550</v>
      </c>
    </row>
    <row r="148" spans="1:21" ht="15" x14ac:dyDescent="0.25">
      <c r="A148" s="102">
        <v>134</v>
      </c>
      <c r="B148" s="47" t="s">
        <v>647</v>
      </c>
      <c r="C148" s="47" t="s">
        <v>42</v>
      </c>
      <c r="D148" s="47"/>
      <c r="E148" s="47"/>
      <c r="F148" s="47"/>
      <c r="G148" s="48">
        <v>14</v>
      </c>
      <c r="H148" s="48">
        <v>17</v>
      </c>
      <c r="I148" s="48">
        <f>G148+H148</f>
        <v>31</v>
      </c>
      <c r="J148" s="48">
        <v>20</v>
      </c>
      <c r="K148" s="48">
        <v>16</v>
      </c>
      <c r="L148" s="48">
        <f>J148+K148</f>
        <v>36</v>
      </c>
      <c r="M148" s="48"/>
      <c r="N148" s="48"/>
      <c r="O148" s="48">
        <f>M148+N148</f>
        <v>0</v>
      </c>
      <c r="P148" s="48">
        <f t="shared" ref="P148:Q150" si="68">G148+J148+M148</f>
        <v>34</v>
      </c>
      <c r="Q148" s="48">
        <f t="shared" si="68"/>
        <v>33</v>
      </c>
      <c r="R148" s="48">
        <f>P148+Q148</f>
        <v>67</v>
      </c>
      <c r="S148" s="47">
        <v>8280438681</v>
      </c>
      <c r="T148" s="101">
        <v>45516</v>
      </c>
      <c r="U148" s="101" t="s">
        <v>551</v>
      </c>
    </row>
    <row r="149" spans="1:21" ht="30" x14ac:dyDescent="0.25">
      <c r="A149" s="102">
        <v>135</v>
      </c>
      <c r="B149" s="47" t="s">
        <v>653</v>
      </c>
      <c r="C149" s="47" t="s">
        <v>76</v>
      </c>
      <c r="D149" s="47"/>
      <c r="E149" s="47"/>
      <c r="F149" s="47"/>
      <c r="G149" s="48">
        <v>0</v>
      </c>
      <c r="H149" s="48">
        <v>0</v>
      </c>
      <c r="I149" s="48">
        <f>G149+H149</f>
        <v>0</v>
      </c>
      <c r="J149" s="48">
        <v>0</v>
      </c>
      <c r="K149" s="48">
        <v>0</v>
      </c>
      <c r="L149" s="48">
        <f>J149+K149</f>
        <v>0</v>
      </c>
      <c r="M149" s="48">
        <v>49</v>
      </c>
      <c r="N149" s="48">
        <v>35</v>
      </c>
      <c r="O149" s="48">
        <f>M149+N149</f>
        <v>84</v>
      </c>
      <c r="P149" s="48">
        <f t="shared" si="68"/>
        <v>49</v>
      </c>
      <c r="Q149" s="48">
        <f t="shared" si="68"/>
        <v>35</v>
      </c>
      <c r="R149" s="48">
        <f>P149+Q149</f>
        <v>84</v>
      </c>
      <c r="S149" s="47">
        <v>9178813073</v>
      </c>
      <c r="T149" s="101">
        <v>45517</v>
      </c>
      <c r="U149" s="101" t="s">
        <v>552</v>
      </c>
    </row>
    <row r="150" spans="1:21" ht="15" x14ac:dyDescent="0.25">
      <c r="A150" s="102">
        <v>136</v>
      </c>
      <c r="B150" s="47" t="s">
        <v>648</v>
      </c>
      <c r="C150" s="47" t="s">
        <v>76</v>
      </c>
      <c r="D150" s="47"/>
      <c r="E150" s="47"/>
      <c r="F150" s="47"/>
      <c r="G150" s="48">
        <v>3</v>
      </c>
      <c r="H150" s="48">
        <v>4</v>
      </c>
      <c r="I150" s="48">
        <f>G150+H150</f>
        <v>7</v>
      </c>
      <c r="J150" s="48">
        <v>5</v>
      </c>
      <c r="K150" s="48">
        <v>2</v>
      </c>
      <c r="L150" s="48">
        <f>J150+K150</f>
        <v>7</v>
      </c>
      <c r="M150" s="48">
        <f>11+27</f>
        <v>38</v>
      </c>
      <c r="N150" s="48">
        <f>11+29</f>
        <v>40</v>
      </c>
      <c r="O150" s="48">
        <f>M150+N150</f>
        <v>78</v>
      </c>
      <c r="P150" s="48">
        <f t="shared" si="68"/>
        <v>46</v>
      </c>
      <c r="Q150" s="48">
        <f t="shared" si="68"/>
        <v>46</v>
      </c>
      <c r="R150" s="48">
        <f>P150+Q150</f>
        <v>92</v>
      </c>
      <c r="S150" s="47">
        <v>9439409524</v>
      </c>
      <c r="T150" s="101">
        <v>45518</v>
      </c>
      <c r="U150" s="101" t="s">
        <v>553</v>
      </c>
    </row>
    <row r="151" spans="1:21" ht="23.25" x14ac:dyDescent="0.25">
      <c r="A151" s="32">
        <v>137</v>
      </c>
      <c r="B151" s="124" t="s">
        <v>621</v>
      </c>
      <c r="C151" s="122"/>
      <c r="D151" s="122"/>
      <c r="E151" s="122"/>
      <c r="F151" s="12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122"/>
      <c r="T151" s="121">
        <v>45519</v>
      </c>
      <c r="U151" s="121" t="s">
        <v>547</v>
      </c>
    </row>
    <row r="152" spans="1:21" ht="30" x14ac:dyDescent="0.25">
      <c r="A152" s="102">
        <v>138</v>
      </c>
      <c r="B152" s="47" t="s">
        <v>312</v>
      </c>
      <c r="C152" s="47" t="s">
        <v>280</v>
      </c>
      <c r="D152" s="47"/>
      <c r="E152" s="47"/>
      <c r="F152" s="47"/>
      <c r="G152" s="48">
        <v>12</v>
      </c>
      <c r="H152" s="48">
        <v>17</v>
      </c>
      <c r="I152" s="48">
        <f>G152+H152</f>
        <v>29</v>
      </c>
      <c r="J152" s="48">
        <v>16</v>
      </c>
      <c r="K152" s="48">
        <v>18</v>
      </c>
      <c r="L152" s="48">
        <f>J152+K152</f>
        <v>34</v>
      </c>
      <c r="M152" s="48">
        <v>33</v>
      </c>
      <c r="N152" s="48">
        <v>34</v>
      </c>
      <c r="O152" s="48">
        <f>M152+N152</f>
        <v>67</v>
      </c>
      <c r="P152" s="48">
        <f>G152+J152+M152</f>
        <v>61</v>
      </c>
      <c r="Q152" s="48">
        <f>H152+K152+N152</f>
        <v>69</v>
      </c>
      <c r="R152" s="48">
        <f>P152+Q152</f>
        <v>130</v>
      </c>
      <c r="S152" s="47">
        <v>9937620316</v>
      </c>
      <c r="T152" s="101">
        <v>45520</v>
      </c>
      <c r="U152" s="101" t="s">
        <v>548</v>
      </c>
    </row>
    <row r="153" spans="1:21" ht="23.25" x14ac:dyDescent="0.25">
      <c r="A153" s="108">
        <v>139</v>
      </c>
      <c r="B153" s="92" t="s">
        <v>215</v>
      </c>
      <c r="C153" s="93"/>
      <c r="D153" s="93"/>
      <c r="E153" s="93"/>
      <c r="F153" s="93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93"/>
      <c r="T153" s="110">
        <v>45521</v>
      </c>
      <c r="U153" s="110" t="s">
        <v>549</v>
      </c>
    </row>
    <row r="154" spans="1:21" ht="23.25" x14ac:dyDescent="0.25">
      <c r="A154" s="94">
        <v>140</v>
      </c>
      <c r="B154" s="95" t="s">
        <v>550</v>
      </c>
      <c r="C154" s="105"/>
      <c r="D154" s="105"/>
      <c r="E154" s="105"/>
      <c r="F154" s="105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5"/>
      <c r="T154" s="104">
        <v>45522</v>
      </c>
      <c r="U154" s="104" t="s">
        <v>550</v>
      </c>
    </row>
    <row r="155" spans="1:21" ht="30" x14ac:dyDescent="0.25">
      <c r="A155" s="102">
        <v>141</v>
      </c>
      <c r="B155" s="47" t="s">
        <v>649</v>
      </c>
      <c r="C155" s="47" t="s">
        <v>280</v>
      </c>
      <c r="D155" s="47"/>
      <c r="E155" s="47"/>
      <c r="F155" s="47"/>
      <c r="G155" s="48">
        <v>12</v>
      </c>
      <c r="H155" s="48">
        <v>10</v>
      </c>
      <c r="I155" s="48">
        <f>G155+H155</f>
        <v>22</v>
      </c>
      <c r="J155" s="48">
        <v>14</v>
      </c>
      <c r="K155" s="48">
        <v>12</v>
      </c>
      <c r="L155" s="48">
        <f>J155+K155</f>
        <v>26</v>
      </c>
      <c r="M155" s="48">
        <v>12</v>
      </c>
      <c r="N155" s="48">
        <v>15</v>
      </c>
      <c r="O155" s="48">
        <f>M155+N155</f>
        <v>27</v>
      </c>
      <c r="P155" s="48">
        <f t="shared" ref="P155:Q158" si="69">G155+J155+M155</f>
        <v>38</v>
      </c>
      <c r="Q155" s="48">
        <f t="shared" si="69"/>
        <v>37</v>
      </c>
      <c r="R155" s="48">
        <f>P155+Q155</f>
        <v>75</v>
      </c>
      <c r="S155" s="47"/>
      <c r="T155" s="101">
        <v>45523</v>
      </c>
      <c r="U155" s="101" t="s">
        <v>551</v>
      </c>
    </row>
    <row r="156" spans="1:21" ht="30" x14ac:dyDescent="0.25">
      <c r="A156" s="102">
        <v>142</v>
      </c>
      <c r="B156" s="47" t="s">
        <v>659</v>
      </c>
      <c r="C156" s="47" t="s">
        <v>42</v>
      </c>
      <c r="D156" s="47"/>
      <c r="E156" s="47"/>
      <c r="F156" s="47"/>
      <c r="G156" s="48">
        <v>13</v>
      </c>
      <c r="H156" s="48">
        <v>15</v>
      </c>
      <c r="I156" s="48">
        <f>G156+H156</f>
        <v>28</v>
      </c>
      <c r="J156" s="48">
        <v>19</v>
      </c>
      <c r="K156" s="48">
        <v>15</v>
      </c>
      <c r="L156" s="48">
        <f>J156+K156</f>
        <v>34</v>
      </c>
      <c r="M156" s="48"/>
      <c r="N156" s="48"/>
      <c r="O156" s="48">
        <f>M156+N156</f>
        <v>0</v>
      </c>
      <c r="P156" s="48">
        <f t="shared" si="69"/>
        <v>32</v>
      </c>
      <c r="Q156" s="48">
        <f t="shared" si="69"/>
        <v>30</v>
      </c>
      <c r="R156" s="48">
        <f>P156+Q156</f>
        <v>62</v>
      </c>
      <c r="S156" s="80" t="s">
        <v>454</v>
      </c>
      <c r="T156" s="101">
        <v>45524</v>
      </c>
      <c r="U156" s="101" t="s">
        <v>552</v>
      </c>
    </row>
    <row r="157" spans="1:21" ht="30" x14ac:dyDescent="0.25">
      <c r="A157" s="102">
        <v>143</v>
      </c>
      <c r="B157" s="47" t="s">
        <v>523</v>
      </c>
      <c r="C157" s="47" t="s">
        <v>280</v>
      </c>
      <c r="D157" s="47"/>
      <c r="E157" s="47"/>
      <c r="F157" s="47"/>
      <c r="G157" s="48">
        <v>11</v>
      </c>
      <c r="H157" s="48">
        <v>13</v>
      </c>
      <c r="I157" s="48">
        <f>G157+H157</f>
        <v>24</v>
      </c>
      <c r="J157" s="48">
        <v>11</v>
      </c>
      <c r="K157" s="48">
        <v>10</v>
      </c>
      <c r="L157" s="48">
        <v>26</v>
      </c>
      <c r="M157" s="48">
        <v>17</v>
      </c>
      <c r="N157" s="48">
        <v>19</v>
      </c>
      <c r="O157" s="48">
        <f>M157+N157</f>
        <v>36</v>
      </c>
      <c r="P157" s="48">
        <f t="shared" si="69"/>
        <v>39</v>
      </c>
      <c r="Q157" s="48">
        <f t="shared" si="69"/>
        <v>42</v>
      </c>
      <c r="R157" s="48">
        <f>P157+Q157</f>
        <v>81</v>
      </c>
      <c r="S157" s="47">
        <v>8280438676</v>
      </c>
      <c r="T157" s="101">
        <v>45525</v>
      </c>
      <c r="U157" s="101" t="s">
        <v>553</v>
      </c>
    </row>
    <row r="158" spans="1:21" ht="15" x14ac:dyDescent="0.25">
      <c r="A158" s="102">
        <v>144</v>
      </c>
      <c r="B158" s="46" t="s">
        <v>428</v>
      </c>
      <c r="C158" s="46" t="s">
        <v>42</v>
      </c>
      <c r="D158" s="46"/>
      <c r="E158" s="46"/>
      <c r="F158" s="46"/>
      <c r="G158" s="133">
        <v>14</v>
      </c>
      <c r="H158" s="133">
        <v>11</v>
      </c>
      <c r="I158" s="133">
        <f>G158+H158</f>
        <v>25</v>
      </c>
      <c r="J158" s="133">
        <v>16</v>
      </c>
      <c r="K158" s="133">
        <v>12</v>
      </c>
      <c r="L158" s="133">
        <f>J158+K158</f>
        <v>28</v>
      </c>
      <c r="M158" s="133"/>
      <c r="N158" s="133"/>
      <c r="O158" s="133">
        <f>M158+N158</f>
        <v>0</v>
      </c>
      <c r="P158" s="133">
        <f t="shared" si="69"/>
        <v>30</v>
      </c>
      <c r="Q158" s="133">
        <f t="shared" si="69"/>
        <v>23</v>
      </c>
      <c r="R158" s="133">
        <f>P158+Q158</f>
        <v>53</v>
      </c>
      <c r="S158" s="134">
        <v>7682990111</v>
      </c>
      <c r="T158" s="101">
        <v>45526</v>
      </c>
      <c r="U158" s="101" t="s">
        <v>547</v>
      </c>
    </row>
    <row r="159" spans="1:21" ht="15" x14ac:dyDescent="0.25">
      <c r="A159" s="102">
        <v>145</v>
      </c>
      <c r="B159" s="47" t="s">
        <v>650</v>
      </c>
      <c r="C159" s="47"/>
      <c r="D159" s="47"/>
      <c r="E159" s="47"/>
      <c r="F159" s="47"/>
      <c r="G159" s="48">
        <v>1</v>
      </c>
      <c r="H159" s="48">
        <v>1</v>
      </c>
      <c r="I159" s="48">
        <f t="shared" ref="I159" si="70">G159+H159</f>
        <v>2</v>
      </c>
      <c r="J159" s="48">
        <v>3</v>
      </c>
      <c r="K159" s="48">
        <v>3</v>
      </c>
      <c r="L159" s="48">
        <f t="shared" ref="L159" si="71">J159+K159</f>
        <v>6</v>
      </c>
      <c r="M159" s="48">
        <f>16+22</f>
        <v>38</v>
      </c>
      <c r="N159" s="48">
        <f>18+27</f>
        <v>45</v>
      </c>
      <c r="O159" s="48">
        <f t="shared" ref="O159" si="72">M159+N159</f>
        <v>83</v>
      </c>
      <c r="P159" s="48">
        <f t="shared" ref="P159" si="73">G159+J159+M159</f>
        <v>42</v>
      </c>
      <c r="Q159" s="48">
        <f t="shared" ref="Q159" si="74">H159+K159+N159</f>
        <v>49</v>
      </c>
      <c r="R159" s="48">
        <f t="shared" ref="R159" si="75">P159+Q159</f>
        <v>91</v>
      </c>
      <c r="S159" s="47"/>
      <c r="T159" s="101">
        <v>45527</v>
      </c>
      <c r="U159" s="101" t="s">
        <v>548</v>
      </c>
    </row>
    <row r="160" spans="1:21" ht="23.25" x14ac:dyDescent="0.25">
      <c r="A160" s="108">
        <v>146</v>
      </c>
      <c r="B160" s="92" t="s">
        <v>215</v>
      </c>
      <c r="C160" s="93"/>
      <c r="D160" s="93"/>
      <c r="E160" s="93"/>
      <c r="F160" s="93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93"/>
      <c r="T160" s="110">
        <v>45528</v>
      </c>
      <c r="U160" s="110" t="s">
        <v>549</v>
      </c>
    </row>
    <row r="161" spans="1:23" ht="23.25" x14ac:dyDescent="0.25">
      <c r="A161" s="94">
        <v>147</v>
      </c>
      <c r="B161" s="95" t="s">
        <v>550</v>
      </c>
      <c r="C161" s="105"/>
      <c r="D161" s="105"/>
      <c r="E161" s="105"/>
      <c r="F161" s="105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5"/>
      <c r="T161" s="104">
        <v>45529</v>
      </c>
      <c r="U161" s="104" t="s">
        <v>550</v>
      </c>
    </row>
    <row r="162" spans="1:23" ht="23.25" x14ac:dyDescent="0.25">
      <c r="A162" s="32">
        <v>148</v>
      </c>
      <c r="B162" s="124" t="s">
        <v>432</v>
      </c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1">
        <v>45530</v>
      </c>
      <c r="U162" s="121" t="s">
        <v>551</v>
      </c>
    </row>
    <row r="163" spans="1:23" ht="30" x14ac:dyDescent="0.25">
      <c r="A163" s="102">
        <v>149</v>
      </c>
      <c r="B163" s="47" t="s">
        <v>256</v>
      </c>
      <c r="C163" s="47" t="s">
        <v>280</v>
      </c>
      <c r="D163" s="47"/>
      <c r="E163" s="47"/>
      <c r="F163" s="47"/>
      <c r="G163" s="48">
        <v>6</v>
      </c>
      <c r="H163" s="48">
        <v>5</v>
      </c>
      <c r="I163" s="48">
        <f>G163+H163</f>
        <v>11</v>
      </c>
      <c r="J163" s="48">
        <v>8</v>
      </c>
      <c r="K163" s="48">
        <v>8</v>
      </c>
      <c r="L163" s="48">
        <f>J163+K163</f>
        <v>16</v>
      </c>
      <c r="M163" s="48">
        <v>9</v>
      </c>
      <c r="N163" s="48">
        <v>11</v>
      </c>
      <c r="O163" s="48">
        <f>M163+N163</f>
        <v>20</v>
      </c>
      <c r="P163" s="48">
        <f t="shared" ref="P163:Q166" si="76">G163+J163+M163</f>
        <v>23</v>
      </c>
      <c r="Q163" s="48">
        <f t="shared" si="76"/>
        <v>24</v>
      </c>
      <c r="R163" s="48">
        <f>P163+Q163</f>
        <v>47</v>
      </c>
      <c r="S163" s="47" t="s">
        <v>342</v>
      </c>
      <c r="T163" s="101">
        <v>45531</v>
      </c>
      <c r="U163" s="101" t="s">
        <v>552</v>
      </c>
    </row>
    <row r="164" spans="1:23" ht="30" x14ac:dyDescent="0.25">
      <c r="A164" s="102">
        <v>150</v>
      </c>
      <c r="B164" s="47" t="s">
        <v>654</v>
      </c>
      <c r="C164" s="47" t="s">
        <v>280</v>
      </c>
      <c r="D164" s="47"/>
      <c r="E164" s="47"/>
      <c r="F164" s="47"/>
      <c r="G164" s="48">
        <v>13</v>
      </c>
      <c r="H164" s="48">
        <v>11</v>
      </c>
      <c r="I164" s="48">
        <f>G164+H164</f>
        <v>24</v>
      </c>
      <c r="J164" s="48">
        <v>18</v>
      </c>
      <c r="K164" s="48">
        <v>12</v>
      </c>
      <c r="L164" s="48">
        <f>J164+K164</f>
        <v>30</v>
      </c>
      <c r="M164" s="48">
        <v>22</v>
      </c>
      <c r="N164" s="48">
        <v>21</v>
      </c>
      <c r="O164" s="48">
        <f>M164+N164</f>
        <v>43</v>
      </c>
      <c r="P164" s="48">
        <f t="shared" si="76"/>
        <v>53</v>
      </c>
      <c r="Q164" s="48">
        <f t="shared" si="76"/>
        <v>44</v>
      </c>
      <c r="R164" s="48">
        <f>P164+Q164</f>
        <v>97</v>
      </c>
      <c r="S164" s="47">
        <v>9668192511</v>
      </c>
      <c r="T164" s="101">
        <v>45532</v>
      </c>
      <c r="U164" s="101" t="s">
        <v>553</v>
      </c>
    </row>
    <row r="165" spans="1:23" ht="30" x14ac:dyDescent="0.25">
      <c r="A165" s="102">
        <v>151</v>
      </c>
      <c r="B165" s="47" t="s">
        <v>302</v>
      </c>
      <c r="C165" s="47" t="s">
        <v>280</v>
      </c>
      <c r="D165" s="47"/>
      <c r="E165" s="47"/>
      <c r="F165" s="47"/>
      <c r="G165" s="48">
        <v>6</v>
      </c>
      <c r="H165" s="48">
        <v>4</v>
      </c>
      <c r="I165" s="48">
        <f>G165+H165</f>
        <v>10</v>
      </c>
      <c r="J165" s="48">
        <v>8</v>
      </c>
      <c r="K165" s="48">
        <v>8</v>
      </c>
      <c r="L165" s="48">
        <f>J165+K165</f>
        <v>16</v>
      </c>
      <c r="M165" s="48">
        <v>9</v>
      </c>
      <c r="N165" s="48">
        <v>6</v>
      </c>
      <c r="O165" s="48">
        <f>M165+N165</f>
        <v>15</v>
      </c>
      <c r="P165" s="48">
        <f t="shared" si="76"/>
        <v>23</v>
      </c>
      <c r="Q165" s="48">
        <f t="shared" si="76"/>
        <v>18</v>
      </c>
      <c r="R165" s="48">
        <f>P165+Q165</f>
        <v>41</v>
      </c>
      <c r="S165" s="47"/>
      <c r="T165" s="101">
        <v>45533</v>
      </c>
      <c r="U165" s="101" t="s">
        <v>547</v>
      </c>
    </row>
    <row r="166" spans="1:23" ht="15" x14ac:dyDescent="0.25">
      <c r="A166" s="102">
        <v>152</v>
      </c>
      <c r="B166" s="47" t="s">
        <v>516</v>
      </c>
      <c r="C166" s="47" t="s">
        <v>76</v>
      </c>
      <c r="D166" s="47"/>
      <c r="E166" s="47"/>
      <c r="F166" s="47"/>
      <c r="G166" s="48">
        <v>0</v>
      </c>
      <c r="H166" s="48">
        <v>0</v>
      </c>
      <c r="I166" s="48">
        <f>G166+H166</f>
        <v>0</v>
      </c>
      <c r="J166" s="48">
        <v>0</v>
      </c>
      <c r="K166" s="48">
        <v>0</v>
      </c>
      <c r="L166" s="48">
        <f>J166+K166</f>
        <v>0</v>
      </c>
      <c r="M166" s="48">
        <v>43</v>
      </c>
      <c r="N166" s="48">
        <v>49</v>
      </c>
      <c r="O166" s="48">
        <f>M166+N166</f>
        <v>92</v>
      </c>
      <c r="P166" s="48">
        <f t="shared" si="76"/>
        <v>43</v>
      </c>
      <c r="Q166" s="48">
        <f t="shared" si="76"/>
        <v>49</v>
      </c>
      <c r="R166" s="48">
        <f>P166+Q166</f>
        <v>92</v>
      </c>
      <c r="S166" s="47">
        <v>9437881408</v>
      </c>
      <c r="T166" s="101">
        <v>45534</v>
      </c>
      <c r="U166" s="101" t="s">
        <v>548</v>
      </c>
    </row>
    <row r="167" spans="1:23" ht="23.25" x14ac:dyDescent="0.25">
      <c r="A167" s="108">
        <v>153</v>
      </c>
      <c r="B167" s="92" t="s">
        <v>215</v>
      </c>
      <c r="C167" s="93"/>
      <c r="D167" s="93"/>
      <c r="E167" s="93"/>
      <c r="F167" s="93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93"/>
      <c r="T167" s="110">
        <v>45535</v>
      </c>
      <c r="U167" s="110" t="s">
        <v>549</v>
      </c>
      <c r="V167" s="17"/>
      <c r="W167" s="17"/>
    </row>
    <row r="168" spans="1:23" ht="31.5" customHeight="1" x14ac:dyDescent="0.25">
      <c r="A168" s="94">
        <v>154</v>
      </c>
      <c r="B168" s="95" t="s">
        <v>550</v>
      </c>
      <c r="C168" s="105"/>
      <c r="D168" s="207" t="s">
        <v>629</v>
      </c>
      <c r="E168" s="208"/>
      <c r="F168" s="209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5"/>
      <c r="T168" s="104">
        <v>45536</v>
      </c>
      <c r="U168" s="104" t="s">
        <v>550</v>
      </c>
      <c r="V168" s="17"/>
      <c r="W168" s="17"/>
    </row>
    <row r="169" spans="1:23" ht="15" x14ac:dyDescent="0.25">
      <c r="A169" s="102">
        <v>155</v>
      </c>
      <c r="B169" s="68" t="s">
        <v>656</v>
      </c>
      <c r="C169" s="47"/>
      <c r="D169" s="47"/>
      <c r="E169" s="47"/>
      <c r="F169" s="47"/>
      <c r="G169" s="48">
        <v>10</v>
      </c>
      <c r="H169" s="48">
        <v>8</v>
      </c>
      <c r="I169" s="48">
        <f t="shared" ref="I169" si="77">G169+H169</f>
        <v>18</v>
      </c>
      <c r="J169" s="48">
        <v>9</v>
      </c>
      <c r="K169" s="48">
        <v>6</v>
      </c>
      <c r="L169" s="48">
        <f t="shared" ref="L169" si="78">J169+K169</f>
        <v>15</v>
      </c>
      <c r="M169" s="48">
        <v>29</v>
      </c>
      <c r="N169" s="48">
        <v>25</v>
      </c>
      <c r="O169" s="48">
        <f t="shared" ref="O169" si="79">M169+N169</f>
        <v>54</v>
      </c>
      <c r="P169" s="48">
        <f t="shared" ref="P169" si="80">G169+J169+M169</f>
        <v>48</v>
      </c>
      <c r="Q169" s="48">
        <f t="shared" ref="Q169" si="81">H169+K169+N169</f>
        <v>39</v>
      </c>
      <c r="R169" s="48">
        <f t="shared" ref="R169" si="82">P169+Q169</f>
        <v>87</v>
      </c>
      <c r="S169" s="47"/>
      <c r="T169" s="101">
        <v>45537</v>
      </c>
      <c r="U169" s="101" t="s">
        <v>551</v>
      </c>
      <c r="V169" s="17"/>
      <c r="W169" s="17"/>
    </row>
    <row r="170" spans="1:23" ht="60" x14ac:dyDescent="0.25">
      <c r="A170" s="102">
        <v>156</v>
      </c>
      <c r="B170" s="68" t="s">
        <v>460</v>
      </c>
      <c r="C170" s="47" t="s">
        <v>42</v>
      </c>
      <c r="D170" s="47"/>
      <c r="E170" s="47"/>
      <c r="F170" s="47"/>
      <c r="G170" s="48">
        <v>10</v>
      </c>
      <c r="H170" s="48">
        <v>15</v>
      </c>
      <c r="I170" s="48">
        <f>G170+H170</f>
        <v>25</v>
      </c>
      <c r="J170" s="48">
        <v>11</v>
      </c>
      <c r="K170" s="48">
        <v>16</v>
      </c>
      <c r="L170" s="48">
        <f>J170+K170</f>
        <v>27</v>
      </c>
      <c r="M170" s="48"/>
      <c r="N170" s="48"/>
      <c r="O170" s="48">
        <f>M170+N170</f>
        <v>0</v>
      </c>
      <c r="P170" s="48">
        <f t="shared" ref="P170:Q173" si="83">G170+J170+M170</f>
        <v>21</v>
      </c>
      <c r="Q170" s="48">
        <f t="shared" si="83"/>
        <v>31</v>
      </c>
      <c r="R170" s="48">
        <f>P170+Q170</f>
        <v>52</v>
      </c>
      <c r="S170" s="78" t="s">
        <v>479</v>
      </c>
      <c r="T170" s="101">
        <v>45538</v>
      </c>
      <c r="U170" s="101" t="s">
        <v>552</v>
      </c>
      <c r="V170" s="17"/>
      <c r="W170" s="17"/>
    </row>
    <row r="171" spans="1:23" s="18" customFormat="1" ht="45" x14ac:dyDescent="0.25">
      <c r="A171" s="13">
        <v>157</v>
      </c>
      <c r="B171" s="47" t="s">
        <v>393</v>
      </c>
      <c r="C171" s="47" t="s">
        <v>42</v>
      </c>
      <c r="D171" s="47"/>
      <c r="E171" s="47"/>
      <c r="F171" s="47"/>
      <c r="G171" s="48">
        <v>13</v>
      </c>
      <c r="H171" s="48">
        <v>16</v>
      </c>
      <c r="I171" s="48">
        <f>G171+H171</f>
        <v>29</v>
      </c>
      <c r="J171" s="48">
        <v>18</v>
      </c>
      <c r="K171" s="48">
        <v>14</v>
      </c>
      <c r="L171" s="48">
        <f>J171+K171</f>
        <v>32</v>
      </c>
      <c r="M171" s="48"/>
      <c r="N171" s="48"/>
      <c r="O171" s="48">
        <f>M171+N171</f>
        <v>0</v>
      </c>
      <c r="P171" s="48">
        <f t="shared" si="83"/>
        <v>31</v>
      </c>
      <c r="Q171" s="48">
        <f t="shared" si="83"/>
        <v>30</v>
      </c>
      <c r="R171" s="48">
        <f>P171+Q171</f>
        <v>61</v>
      </c>
      <c r="S171" s="78" t="s">
        <v>505</v>
      </c>
      <c r="T171" s="135">
        <v>45539</v>
      </c>
      <c r="U171" s="135" t="s">
        <v>553</v>
      </c>
      <c r="V171" s="19"/>
      <c r="W171" s="19"/>
    </row>
    <row r="172" spans="1:23" s="18" customFormat="1" ht="60" x14ac:dyDescent="0.25">
      <c r="A172" s="13">
        <v>158</v>
      </c>
      <c r="B172" s="47" t="s">
        <v>564</v>
      </c>
      <c r="C172" s="47" t="s">
        <v>42</v>
      </c>
      <c r="D172" s="47"/>
      <c r="E172" s="47"/>
      <c r="F172" s="47"/>
      <c r="G172" s="48">
        <v>11</v>
      </c>
      <c r="H172" s="48">
        <v>14</v>
      </c>
      <c r="I172" s="48">
        <f>G172+H172</f>
        <v>25</v>
      </c>
      <c r="J172" s="48">
        <v>15</v>
      </c>
      <c r="K172" s="48">
        <v>20</v>
      </c>
      <c r="L172" s="48">
        <f>J172+K172</f>
        <v>35</v>
      </c>
      <c r="M172" s="48"/>
      <c r="N172" s="48"/>
      <c r="O172" s="48">
        <f>M172+N172</f>
        <v>0</v>
      </c>
      <c r="P172" s="48">
        <f t="shared" si="83"/>
        <v>26</v>
      </c>
      <c r="Q172" s="48">
        <f t="shared" si="83"/>
        <v>34</v>
      </c>
      <c r="R172" s="48">
        <f>P172+Q172</f>
        <v>60</v>
      </c>
      <c r="S172" s="78" t="s">
        <v>480</v>
      </c>
      <c r="T172" s="135">
        <v>45540</v>
      </c>
      <c r="U172" s="135" t="s">
        <v>547</v>
      </c>
      <c r="V172" s="19"/>
      <c r="W172" s="19"/>
    </row>
    <row r="173" spans="1:23" s="18" customFormat="1" ht="30" x14ac:dyDescent="0.25">
      <c r="A173" s="13">
        <v>159</v>
      </c>
      <c r="B173" s="47" t="s">
        <v>294</v>
      </c>
      <c r="C173" s="47" t="s">
        <v>42</v>
      </c>
      <c r="D173" s="47"/>
      <c r="E173" s="47"/>
      <c r="F173" s="47"/>
      <c r="G173" s="48">
        <v>17</v>
      </c>
      <c r="H173" s="48">
        <v>21</v>
      </c>
      <c r="I173" s="48">
        <f>G173+H173</f>
        <v>38</v>
      </c>
      <c r="J173" s="48">
        <v>21</v>
      </c>
      <c r="K173" s="48">
        <v>19</v>
      </c>
      <c r="L173" s="48">
        <f>J173+K173</f>
        <v>40</v>
      </c>
      <c r="M173" s="48"/>
      <c r="N173" s="48"/>
      <c r="O173" s="48">
        <f>M173+N173</f>
        <v>0</v>
      </c>
      <c r="P173" s="48">
        <f t="shared" si="83"/>
        <v>38</v>
      </c>
      <c r="Q173" s="48">
        <f t="shared" si="83"/>
        <v>40</v>
      </c>
      <c r="R173" s="48">
        <f>P173+Q173</f>
        <v>78</v>
      </c>
      <c r="S173" s="78" t="s">
        <v>351</v>
      </c>
      <c r="T173" s="135">
        <v>45541</v>
      </c>
      <c r="U173" s="135" t="s">
        <v>548</v>
      </c>
      <c r="V173" s="19"/>
      <c r="W173" s="19"/>
    </row>
    <row r="174" spans="1:23" ht="23.25" x14ac:dyDescent="0.25">
      <c r="A174" s="32">
        <v>160</v>
      </c>
      <c r="B174" s="124" t="s">
        <v>579</v>
      </c>
      <c r="C174" s="122"/>
      <c r="D174" s="122"/>
      <c r="E174" s="122"/>
      <c r="F174" s="122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22"/>
      <c r="T174" s="121">
        <v>45542</v>
      </c>
      <c r="U174" s="121" t="s">
        <v>549</v>
      </c>
      <c r="V174" s="17"/>
      <c r="W174" s="17"/>
    </row>
    <row r="175" spans="1:23" ht="23.25" x14ac:dyDescent="0.25">
      <c r="A175" s="94">
        <v>161</v>
      </c>
      <c r="B175" s="95" t="s">
        <v>550</v>
      </c>
      <c r="C175" s="105"/>
      <c r="D175" s="105"/>
      <c r="E175" s="105"/>
      <c r="F175" s="105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5"/>
      <c r="T175" s="104">
        <v>45543</v>
      </c>
      <c r="U175" s="104" t="s">
        <v>550</v>
      </c>
      <c r="V175" s="17"/>
      <c r="W175" s="17"/>
    </row>
    <row r="176" spans="1:23" ht="15" x14ac:dyDescent="0.25">
      <c r="A176" s="102">
        <v>162</v>
      </c>
      <c r="B176" s="47" t="s">
        <v>660</v>
      </c>
      <c r="C176" s="47" t="s">
        <v>76</v>
      </c>
      <c r="D176" s="47"/>
      <c r="E176" s="47"/>
      <c r="F176" s="47"/>
      <c r="G176" s="48">
        <v>0</v>
      </c>
      <c r="H176" s="48">
        <v>0</v>
      </c>
      <c r="I176" s="48">
        <f t="shared" ref="I176:I179" si="84">G176+H176</f>
        <v>0</v>
      </c>
      <c r="J176" s="48">
        <v>0</v>
      </c>
      <c r="K176" s="48">
        <v>0</v>
      </c>
      <c r="L176" s="48">
        <f t="shared" ref="L176:L179" si="85">J176+K176</f>
        <v>0</v>
      </c>
      <c r="M176" s="48">
        <v>0</v>
      </c>
      <c r="N176" s="48">
        <v>100</v>
      </c>
      <c r="O176" s="48">
        <f t="shared" ref="O176:O179" si="86">M176+N176</f>
        <v>100</v>
      </c>
      <c r="P176" s="48">
        <f t="shared" ref="P176:P179" si="87">G176+J176+M176</f>
        <v>0</v>
      </c>
      <c r="Q176" s="48">
        <f t="shared" ref="Q176:Q179" si="88">H176+K176+N176</f>
        <v>100</v>
      </c>
      <c r="R176" s="48">
        <f t="shared" ref="R176:R179" si="89">P176+Q176</f>
        <v>100</v>
      </c>
      <c r="S176" s="47"/>
      <c r="T176" s="101">
        <v>45544</v>
      </c>
      <c r="U176" s="101" t="s">
        <v>551</v>
      </c>
      <c r="V176" s="17"/>
      <c r="W176" s="17"/>
    </row>
    <row r="177" spans="1:23" ht="15" x14ac:dyDescent="0.25">
      <c r="A177" s="102">
        <v>163</v>
      </c>
      <c r="B177" s="47" t="s">
        <v>660</v>
      </c>
      <c r="C177" s="47" t="s">
        <v>76</v>
      </c>
      <c r="D177" s="47"/>
      <c r="E177" s="47"/>
      <c r="F177" s="47"/>
      <c r="G177" s="48">
        <v>0</v>
      </c>
      <c r="H177" s="48">
        <v>0</v>
      </c>
      <c r="I177" s="48">
        <f t="shared" si="84"/>
        <v>0</v>
      </c>
      <c r="J177" s="48">
        <v>0</v>
      </c>
      <c r="K177" s="48">
        <v>0</v>
      </c>
      <c r="L177" s="48">
        <f t="shared" si="85"/>
        <v>0</v>
      </c>
      <c r="M177" s="48">
        <v>0</v>
      </c>
      <c r="N177" s="48">
        <v>100</v>
      </c>
      <c r="O177" s="48">
        <f t="shared" si="86"/>
        <v>100</v>
      </c>
      <c r="P177" s="48">
        <f t="shared" si="87"/>
        <v>0</v>
      </c>
      <c r="Q177" s="48">
        <f t="shared" si="88"/>
        <v>100</v>
      </c>
      <c r="R177" s="48">
        <f t="shared" si="89"/>
        <v>100</v>
      </c>
      <c r="S177" s="78"/>
      <c r="T177" s="101">
        <v>45545</v>
      </c>
      <c r="U177" s="101" t="s">
        <v>552</v>
      </c>
      <c r="V177" s="17"/>
      <c r="W177" s="17"/>
    </row>
    <row r="178" spans="1:23" ht="15" x14ac:dyDescent="0.25">
      <c r="A178" s="102">
        <v>164</v>
      </c>
      <c r="B178" s="47" t="s">
        <v>660</v>
      </c>
      <c r="C178" s="47" t="s">
        <v>76</v>
      </c>
      <c r="D178" s="47"/>
      <c r="E178" s="47"/>
      <c r="F178" s="47"/>
      <c r="G178" s="48">
        <v>0</v>
      </c>
      <c r="H178" s="48">
        <v>0</v>
      </c>
      <c r="I178" s="48">
        <f t="shared" si="84"/>
        <v>0</v>
      </c>
      <c r="J178" s="48">
        <v>0</v>
      </c>
      <c r="K178" s="48">
        <v>0</v>
      </c>
      <c r="L178" s="48">
        <f t="shared" si="85"/>
        <v>0</v>
      </c>
      <c r="M178" s="48">
        <v>67</v>
      </c>
      <c r="N178" s="48">
        <v>54</v>
      </c>
      <c r="O178" s="48">
        <f t="shared" si="86"/>
        <v>121</v>
      </c>
      <c r="P178" s="48">
        <f t="shared" si="87"/>
        <v>67</v>
      </c>
      <c r="Q178" s="48">
        <f t="shared" si="88"/>
        <v>54</v>
      </c>
      <c r="R178" s="48">
        <f t="shared" si="89"/>
        <v>121</v>
      </c>
      <c r="S178" s="47"/>
      <c r="T178" s="101">
        <v>45546</v>
      </c>
      <c r="U178" s="101" t="s">
        <v>553</v>
      </c>
      <c r="V178" s="17"/>
      <c r="W178" s="17"/>
    </row>
    <row r="179" spans="1:23" ht="30" x14ac:dyDescent="0.25">
      <c r="A179" s="102">
        <v>165</v>
      </c>
      <c r="B179" s="47" t="s">
        <v>661</v>
      </c>
      <c r="C179" s="47" t="s">
        <v>76</v>
      </c>
      <c r="D179" s="47"/>
      <c r="E179" s="47"/>
      <c r="F179" s="47"/>
      <c r="G179" s="48">
        <v>1</v>
      </c>
      <c r="H179" s="48">
        <v>1</v>
      </c>
      <c r="I179" s="48">
        <f t="shared" si="84"/>
        <v>2</v>
      </c>
      <c r="J179" s="48">
        <v>3</v>
      </c>
      <c r="K179" s="48">
        <v>2</v>
      </c>
      <c r="L179" s="48">
        <f t="shared" si="85"/>
        <v>5</v>
      </c>
      <c r="M179" s="48">
        <v>100</v>
      </c>
      <c r="N179" s="48">
        <v>0</v>
      </c>
      <c r="O179" s="48">
        <f t="shared" si="86"/>
        <v>100</v>
      </c>
      <c r="P179" s="48">
        <f t="shared" si="87"/>
        <v>104</v>
      </c>
      <c r="Q179" s="48">
        <f t="shared" si="88"/>
        <v>3</v>
      </c>
      <c r="R179" s="48">
        <f t="shared" si="89"/>
        <v>107</v>
      </c>
      <c r="S179" s="47"/>
      <c r="T179" s="101">
        <v>45547</v>
      </c>
      <c r="U179" s="101" t="s">
        <v>547</v>
      </c>
      <c r="V179" s="17"/>
      <c r="W179" s="17"/>
    </row>
    <row r="180" spans="1:23" ht="30" x14ac:dyDescent="0.25">
      <c r="A180" s="102">
        <v>166</v>
      </c>
      <c r="B180" s="47" t="s">
        <v>227</v>
      </c>
      <c r="C180" s="47" t="s">
        <v>76</v>
      </c>
      <c r="D180" s="47"/>
      <c r="E180" s="47" t="s">
        <v>216</v>
      </c>
      <c r="F180" s="47"/>
      <c r="G180" s="48">
        <v>0</v>
      </c>
      <c r="H180" s="48">
        <v>0</v>
      </c>
      <c r="I180" s="48">
        <f>G180+H180</f>
        <v>0</v>
      </c>
      <c r="J180" s="48">
        <v>0</v>
      </c>
      <c r="K180" s="48">
        <v>0</v>
      </c>
      <c r="L180" s="48">
        <f>J180+K180</f>
        <v>0</v>
      </c>
      <c r="M180" s="48">
        <v>69</v>
      </c>
      <c r="N180" s="48">
        <v>71</v>
      </c>
      <c r="O180" s="48">
        <f>M180+N180</f>
        <v>140</v>
      </c>
      <c r="P180" s="48">
        <f>G180+J180+M180</f>
        <v>69</v>
      </c>
      <c r="Q180" s="48">
        <f>H180+K180+N180</f>
        <v>71</v>
      </c>
      <c r="R180" s="48">
        <f>P180+Q180</f>
        <v>140</v>
      </c>
      <c r="S180" s="47" t="s">
        <v>228</v>
      </c>
      <c r="T180" s="101">
        <v>45548</v>
      </c>
      <c r="U180" s="101" t="s">
        <v>548</v>
      </c>
      <c r="V180" s="17"/>
      <c r="W180" s="17"/>
    </row>
    <row r="181" spans="1:23" ht="23.25" x14ac:dyDescent="0.25">
      <c r="A181" s="108">
        <v>167</v>
      </c>
      <c r="B181" s="92" t="s">
        <v>215</v>
      </c>
      <c r="C181" s="93"/>
      <c r="D181" s="93"/>
      <c r="E181" s="93"/>
      <c r="F181" s="93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93"/>
      <c r="T181" s="110">
        <v>45549</v>
      </c>
      <c r="U181" s="110" t="s">
        <v>549</v>
      </c>
      <c r="V181" s="17"/>
      <c r="W181" s="17"/>
    </row>
    <row r="182" spans="1:23" ht="23.25" x14ac:dyDescent="0.25">
      <c r="A182" s="94">
        <v>168</v>
      </c>
      <c r="B182" s="95" t="s">
        <v>550</v>
      </c>
      <c r="C182" s="105"/>
      <c r="D182" s="105"/>
      <c r="E182" s="105"/>
      <c r="F182" s="105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5"/>
      <c r="T182" s="104">
        <v>45550</v>
      </c>
      <c r="U182" s="104" t="s">
        <v>550</v>
      </c>
      <c r="V182" s="17"/>
      <c r="W182" s="17"/>
    </row>
    <row r="183" spans="1:23" ht="23.25" x14ac:dyDescent="0.25">
      <c r="A183" s="32">
        <v>169</v>
      </c>
      <c r="B183" s="125" t="s">
        <v>581</v>
      </c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1">
        <v>45551</v>
      </c>
      <c r="U183" s="121" t="s">
        <v>551</v>
      </c>
      <c r="V183" s="17"/>
      <c r="W183" s="17"/>
    </row>
    <row r="184" spans="1:23" ht="30" x14ac:dyDescent="0.25">
      <c r="A184" s="102">
        <v>170</v>
      </c>
      <c r="B184" s="47" t="s">
        <v>662</v>
      </c>
      <c r="C184" s="47" t="s">
        <v>280</v>
      </c>
      <c r="D184" s="47"/>
      <c r="E184" s="47"/>
      <c r="F184" s="47"/>
      <c r="G184" s="48">
        <v>12</v>
      </c>
      <c r="H184" s="48">
        <v>10</v>
      </c>
      <c r="I184" s="48">
        <f>G184+H184</f>
        <v>22</v>
      </c>
      <c r="J184" s="48">
        <v>10</v>
      </c>
      <c r="K184" s="48">
        <v>13</v>
      </c>
      <c r="L184" s="48">
        <f>J184+K184</f>
        <v>23</v>
      </c>
      <c r="M184" s="48">
        <v>23</v>
      </c>
      <c r="N184" s="48">
        <v>29</v>
      </c>
      <c r="O184" s="48">
        <f>M184+N184</f>
        <v>52</v>
      </c>
      <c r="P184" s="48">
        <f t="shared" ref="P184:Q187" si="90">G184+J184+M184</f>
        <v>45</v>
      </c>
      <c r="Q184" s="48">
        <f t="shared" si="90"/>
        <v>52</v>
      </c>
      <c r="R184" s="48">
        <f>P184+Q184</f>
        <v>97</v>
      </c>
      <c r="S184" s="47">
        <v>9438718282</v>
      </c>
      <c r="T184" s="101">
        <v>45552</v>
      </c>
      <c r="U184" s="101" t="s">
        <v>552</v>
      </c>
      <c r="V184" s="17"/>
      <c r="W184" s="17"/>
    </row>
    <row r="185" spans="1:23" ht="30" x14ac:dyDescent="0.25">
      <c r="A185" s="102">
        <v>171</v>
      </c>
      <c r="B185" s="47" t="s">
        <v>540</v>
      </c>
      <c r="C185" s="47" t="s">
        <v>76</v>
      </c>
      <c r="D185" s="47"/>
      <c r="E185" s="47"/>
      <c r="F185" s="47"/>
      <c r="G185" s="48">
        <v>6</v>
      </c>
      <c r="H185" s="48">
        <v>7</v>
      </c>
      <c r="I185" s="48">
        <f>G185+H185</f>
        <v>13</v>
      </c>
      <c r="J185" s="48">
        <v>9</v>
      </c>
      <c r="K185" s="48">
        <v>8</v>
      </c>
      <c r="L185" s="48">
        <f>J185+K185</f>
        <v>17</v>
      </c>
      <c r="M185" s="48">
        <v>55</v>
      </c>
      <c r="N185" s="48">
        <v>46</v>
      </c>
      <c r="O185" s="48">
        <f>M185+N185</f>
        <v>101</v>
      </c>
      <c r="P185" s="48">
        <f t="shared" si="90"/>
        <v>70</v>
      </c>
      <c r="Q185" s="48">
        <f t="shared" si="90"/>
        <v>61</v>
      </c>
      <c r="R185" s="48">
        <f>P185+Q185</f>
        <v>131</v>
      </c>
      <c r="S185" s="47" t="s">
        <v>237</v>
      </c>
      <c r="T185" s="101">
        <v>45553</v>
      </c>
      <c r="U185" s="101" t="s">
        <v>553</v>
      </c>
      <c r="V185" s="17"/>
      <c r="W185" s="17"/>
    </row>
    <row r="186" spans="1:23" ht="15" x14ac:dyDescent="0.25">
      <c r="A186" s="102">
        <v>172</v>
      </c>
      <c r="B186" s="47" t="s">
        <v>116</v>
      </c>
      <c r="C186" s="47" t="s">
        <v>76</v>
      </c>
      <c r="D186" s="47"/>
      <c r="E186" s="47"/>
      <c r="F186" s="47"/>
      <c r="G186" s="48"/>
      <c r="H186" s="48"/>
      <c r="I186" s="48">
        <f>G186+H186</f>
        <v>0</v>
      </c>
      <c r="J186" s="48"/>
      <c r="K186" s="48"/>
      <c r="L186" s="48">
        <f>J186+K186</f>
        <v>0</v>
      </c>
      <c r="M186" s="48">
        <v>58</v>
      </c>
      <c r="N186" s="48">
        <v>61</v>
      </c>
      <c r="O186" s="48">
        <f>M186+N186</f>
        <v>119</v>
      </c>
      <c r="P186" s="48">
        <f t="shared" si="90"/>
        <v>58</v>
      </c>
      <c r="Q186" s="48">
        <f t="shared" si="90"/>
        <v>61</v>
      </c>
      <c r="R186" s="48">
        <f>P186+Q186</f>
        <v>119</v>
      </c>
      <c r="S186" s="47"/>
      <c r="T186" s="101">
        <v>45554</v>
      </c>
      <c r="U186" s="101" t="s">
        <v>547</v>
      </c>
      <c r="V186" s="17"/>
      <c r="W186" s="17"/>
    </row>
    <row r="187" spans="1:23" ht="15" x14ac:dyDescent="0.25">
      <c r="A187" s="102">
        <v>173</v>
      </c>
      <c r="B187" s="47" t="s">
        <v>658</v>
      </c>
      <c r="C187" s="47" t="s">
        <v>76</v>
      </c>
      <c r="D187" s="47"/>
      <c r="E187" s="47"/>
      <c r="F187" s="47"/>
      <c r="G187" s="48">
        <v>8</v>
      </c>
      <c r="H187" s="48">
        <v>10</v>
      </c>
      <c r="I187" s="48">
        <f>G187+H187</f>
        <v>18</v>
      </c>
      <c r="J187" s="48">
        <v>9</v>
      </c>
      <c r="K187" s="48">
        <v>6</v>
      </c>
      <c r="L187" s="48">
        <f>J187+K187</f>
        <v>15</v>
      </c>
      <c r="M187" s="48">
        <v>47</v>
      </c>
      <c r="N187" s="48">
        <v>26</v>
      </c>
      <c r="O187" s="48">
        <f>M187+N187</f>
        <v>73</v>
      </c>
      <c r="P187" s="48">
        <f t="shared" si="90"/>
        <v>64</v>
      </c>
      <c r="Q187" s="48">
        <f t="shared" si="90"/>
        <v>42</v>
      </c>
      <c r="R187" s="48">
        <f>P187+Q187</f>
        <v>106</v>
      </c>
      <c r="S187" s="47">
        <v>8895913248</v>
      </c>
      <c r="T187" s="101">
        <v>45555</v>
      </c>
      <c r="U187" s="101" t="s">
        <v>548</v>
      </c>
      <c r="V187" s="17"/>
      <c r="W187" s="17"/>
    </row>
    <row r="188" spans="1:23" ht="23.25" x14ac:dyDescent="0.25">
      <c r="A188" s="108">
        <v>174</v>
      </c>
      <c r="B188" s="92" t="s">
        <v>215</v>
      </c>
      <c r="C188" s="93"/>
      <c r="D188" s="93"/>
      <c r="E188" s="93"/>
      <c r="F188" s="93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93"/>
      <c r="T188" s="110">
        <v>45556</v>
      </c>
      <c r="U188" s="110" t="s">
        <v>549</v>
      </c>
      <c r="V188" s="17"/>
      <c r="W188" s="17"/>
    </row>
    <row r="189" spans="1:23" ht="23.25" x14ac:dyDescent="0.25">
      <c r="A189" s="94">
        <v>175</v>
      </c>
      <c r="B189" s="95" t="s">
        <v>550</v>
      </c>
      <c r="C189" s="105"/>
      <c r="D189" s="105"/>
      <c r="E189" s="105"/>
      <c r="F189" s="105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5"/>
      <c r="T189" s="104">
        <v>45557</v>
      </c>
      <c r="U189" s="104" t="s">
        <v>550</v>
      </c>
      <c r="V189" s="17"/>
      <c r="W189" s="17"/>
    </row>
    <row r="190" spans="1:23" ht="15" x14ac:dyDescent="0.25">
      <c r="A190" s="102">
        <v>176</v>
      </c>
      <c r="B190" s="97" t="s">
        <v>677</v>
      </c>
      <c r="C190" s="47"/>
      <c r="D190" s="47"/>
      <c r="E190" s="47"/>
      <c r="F190" s="47"/>
      <c r="G190" s="48">
        <v>0</v>
      </c>
      <c r="H190" s="48">
        <v>0</v>
      </c>
      <c r="I190" s="48">
        <f t="shared" ref="I190:I191" si="91">G190+H190</f>
        <v>0</v>
      </c>
      <c r="J190" s="48">
        <v>0</v>
      </c>
      <c r="K190" s="48">
        <v>0</v>
      </c>
      <c r="L190" s="48">
        <f t="shared" ref="L190:L191" si="92">J190+K190</f>
        <v>0</v>
      </c>
      <c r="M190" s="48">
        <v>102</v>
      </c>
      <c r="N190" s="48">
        <v>0</v>
      </c>
      <c r="O190" s="48">
        <f t="shared" ref="O190:O191" si="93">M190+N190</f>
        <v>102</v>
      </c>
      <c r="P190" s="48">
        <f t="shared" ref="P190:P191" si="94">G190+J190+M190</f>
        <v>102</v>
      </c>
      <c r="Q190" s="48">
        <f t="shared" ref="Q190:Q191" si="95">H190+K190+N190</f>
        <v>0</v>
      </c>
      <c r="R190" s="48">
        <f t="shared" ref="R190:R191" si="96">P190+Q190</f>
        <v>102</v>
      </c>
      <c r="S190" s="78"/>
      <c r="T190" s="101">
        <v>45558</v>
      </c>
      <c r="U190" s="101" t="s">
        <v>551</v>
      </c>
      <c r="V190" s="17"/>
      <c r="W190" s="17"/>
    </row>
    <row r="191" spans="1:23" ht="15" x14ac:dyDescent="0.25">
      <c r="A191" s="102">
        <v>177</v>
      </c>
      <c r="B191" s="97" t="s">
        <v>677</v>
      </c>
      <c r="C191" s="47"/>
      <c r="D191" s="47"/>
      <c r="E191" s="47"/>
      <c r="F191" s="47"/>
      <c r="G191" s="48">
        <v>0</v>
      </c>
      <c r="H191" s="48">
        <v>0</v>
      </c>
      <c r="I191" s="48">
        <f t="shared" si="91"/>
        <v>0</v>
      </c>
      <c r="J191" s="48">
        <v>0</v>
      </c>
      <c r="K191" s="48">
        <v>0</v>
      </c>
      <c r="L191" s="48">
        <f t="shared" si="92"/>
        <v>0</v>
      </c>
      <c r="M191" s="48">
        <v>0</v>
      </c>
      <c r="N191" s="48">
        <v>105</v>
      </c>
      <c r="O191" s="48">
        <f t="shared" si="93"/>
        <v>105</v>
      </c>
      <c r="P191" s="48">
        <f t="shared" si="94"/>
        <v>0</v>
      </c>
      <c r="Q191" s="48">
        <f t="shared" si="95"/>
        <v>105</v>
      </c>
      <c r="R191" s="48">
        <f t="shared" si="96"/>
        <v>105</v>
      </c>
      <c r="S191" s="78"/>
      <c r="T191" s="101">
        <v>45559</v>
      </c>
      <c r="U191" s="101" t="s">
        <v>552</v>
      </c>
      <c r="V191" s="17"/>
      <c r="W191" s="17"/>
    </row>
    <row r="192" spans="1:23" ht="15" x14ac:dyDescent="0.25">
      <c r="A192" s="102">
        <v>178</v>
      </c>
      <c r="B192" s="47" t="s">
        <v>219</v>
      </c>
      <c r="C192" s="47" t="s">
        <v>76</v>
      </c>
      <c r="D192" s="47"/>
      <c r="E192" s="47"/>
      <c r="F192" s="47"/>
      <c r="G192" s="48">
        <v>0</v>
      </c>
      <c r="H192" s="48">
        <v>0</v>
      </c>
      <c r="I192" s="48">
        <f>G192+H192</f>
        <v>0</v>
      </c>
      <c r="J192" s="48">
        <v>0</v>
      </c>
      <c r="K192" s="48">
        <v>0</v>
      </c>
      <c r="L192" s="48">
        <f>J192+K192</f>
        <v>0</v>
      </c>
      <c r="M192" s="48">
        <v>45</v>
      </c>
      <c r="N192" s="48">
        <v>55</v>
      </c>
      <c r="O192" s="48">
        <f>M192+N192</f>
        <v>100</v>
      </c>
      <c r="P192" s="48">
        <f t="shared" ref="P192:Q194" si="97">G192+J192+M192</f>
        <v>45</v>
      </c>
      <c r="Q192" s="48">
        <f t="shared" si="97"/>
        <v>55</v>
      </c>
      <c r="R192" s="48">
        <f>P192+Q192</f>
        <v>100</v>
      </c>
      <c r="S192" s="47">
        <v>8260308482</v>
      </c>
      <c r="T192" s="101">
        <v>45560</v>
      </c>
      <c r="U192" s="101" t="s">
        <v>553</v>
      </c>
      <c r="V192" s="17"/>
      <c r="W192" s="17"/>
    </row>
    <row r="193" spans="1:23" ht="15" x14ac:dyDescent="0.25">
      <c r="A193" s="102">
        <v>179</v>
      </c>
      <c r="B193" s="47" t="s">
        <v>339</v>
      </c>
      <c r="C193" s="47" t="s">
        <v>76</v>
      </c>
      <c r="D193" s="47"/>
      <c r="E193" s="47"/>
      <c r="F193" s="47"/>
      <c r="G193" s="48">
        <v>0</v>
      </c>
      <c r="H193" s="48">
        <v>0</v>
      </c>
      <c r="I193" s="48">
        <f>G193+H193</f>
        <v>0</v>
      </c>
      <c r="J193" s="48">
        <v>0</v>
      </c>
      <c r="K193" s="48">
        <v>0</v>
      </c>
      <c r="L193" s="48">
        <f>J193+K193</f>
        <v>0</v>
      </c>
      <c r="M193" s="48">
        <v>110</v>
      </c>
      <c r="N193" s="48">
        <v>0</v>
      </c>
      <c r="O193" s="48">
        <f>M193+N193</f>
        <v>110</v>
      </c>
      <c r="P193" s="48">
        <f t="shared" si="97"/>
        <v>110</v>
      </c>
      <c r="Q193" s="48">
        <f t="shared" si="97"/>
        <v>0</v>
      </c>
      <c r="R193" s="48">
        <f>P193+Q193</f>
        <v>110</v>
      </c>
      <c r="S193" s="47"/>
      <c r="T193" s="101">
        <v>45561</v>
      </c>
      <c r="U193" s="101" t="s">
        <v>547</v>
      </c>
      <c r="V193" s="17"/>
      <c r="W193" s="17"/>
    </row>
    <row r="194" spans="1:23" ht="15" x14ac:dyDescent="0.25">
      <c r="A194" s="102">
        <v>180</v>
      </c>
      <c r="B194" s="47" t="s">
        <v>608</v>
      </c>
      <c r="C194" s="47" t="s">
        <v>76</v>
      </c>
      <c r="D194" s="47"/>
      <c r="E194" s="47"/>
      <c r="F194" s="47"/>
      <c r="G194" s="48">
        <v>0</v>
      </c>
      <c r="H194" s="48">
        <v>0</v>
      </c>
      <c r="I194" s="48">
        <f>G194+H194</f>
        <v>0</v>
      </c>
      <c r="J194" s="48">
        <v>0</v>
      </c>
      <c r="K194" s="48">
        <v>0</v>
      </c>
      <c r="L194" s="48">
        <f>J194+K194</f>
        <v>0</v>
      </c>
      <c r="M194" s="48">
        <v>0</v>
      </c>
      <c r="N194" s="48">
        <v>92</v>
      </c>
      <c r="O194" s="48">
        <f>M194+N194</f>
        <v>92</v>
      </c>
      <c r="P194" s="48">
        <f t="shared" si="97"/>
        <v>0</v>
      </c>
      <c r="Q194" s="48">
        <f t="shared" si="97"/>
        <v>92</v>
      </c>
      <c r="R194" s="48">
        <f>P194+Q194</f>
        <v>92</v>
      </c>
      <c r="S194" s="47">
        <v>8280438686</v>
      </c>
      <c r="T194" s="101">
        <v>45562</v>
      </c>
      <c r="U194" s="101" t="s">
        <v>548</v>
      </c>
      <c r="V194" s="17"/>
      <c r="W194" s="17"/>
    </row>
    <row r="195" spans="1:23" ht="23.25" x14ac:dyDescent="0.25">
      <c r="A195" s="108">
        <v>181</v>
      </c>
      <c r="B195" s="92" t="s">
        <v>215</v>
      </c>
      <c r="C195" s="93"/>
      <c r="D195" s="93"/>
      <c r="E195" s="93"/>
      <c r="F195" s="93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93"/>
      <c r="T195" s="110">
        <v>45563</v>
      </c>
      <c r="U195" s="110" t="s">
        <v>549</v>
      </c>
      <c r="V195" s="17"/>
      <c r="W195" s="17"/>
    </row>
    <row r="196" spans="1:23" ht="23.25" x14ac:dyDescent="0.25">
      <c r="A196" s="94">
        <v>182</v>
      </c>
      <c r="B196" s="95" t="s">
        <v>550</v>
      </c>
      <c r="C196" s="105"/>
      <c r="D196" s="105"/>
      <c r="E196" s="105"/>
      <c r="F196" s="105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107"/>
      <c r="T196" s="104">
        <v>45564</v>
      </c>
      <c r="U196" s="104" t="s">
        <v>550</v>
      </c>
      <c r="V196" s="17"/>
      <c r="W196" s="17"/>
    </row>
    <row r="197" spans="1:23" ht="15" x14ac:dyDescent="0.25">
      <c r="A197" s="102">
        <v>183</v>
      </c>
      <c r="B197" s="47" t="s">
        <v>258</v>
      </c>
      <c r="C197" s="47" t="s">
        <v>76</v>
      </c>
      <c r="D197" s="47"/>
      <c r="E197" s="47"/>
      <c r="F197" s="47"/>
      <c r="G197" s="48">
        <v>0</v>
      </c>
      <c r="H197" s="48">
        <v>0</v>
      </c>
      <c r="I197" s="48">
        <f>G197+H197</f>
        <v>0</v>
      </c>
      <c r="J197" s="48">
        <v>0</v>
      </c>
      <c r="K197" s="48">
        <v>0</v>
      </c>
      <c r="L197" s="48">
        <f>J197+K197</f>
        <v>0</v>
      </c>
      <c r="M197" s="48">
        <v>94</v>
      </c>
      <c r="N197" s="48">
        <v>23</v>
      </c>
      <c r="O197" s="48">
        <f>M197+N197</f>
        <v>117</v>
      </c>
      <c r="P197" s="48">
        <f>G197+J197+M197</f>
        <v>94</v>
      </c>
      <c r="Q197" s="48">
        <f>H197+K197+N197</f>
        <v>23</v>
      </c>
      <c r="R197" s="48">
        <f>P197+Q197</f>
        <v>117</v>
      </c>
      <c r="S197" s="47">
        <v>9777890069</v>
      </c>
      <c r="T197" s="101">
        <v>45565</v>
      </c>
      <c r="U197" s="101" t="s">
        <v>551</v>
      </c>
      <c r="V197" s="17"/>
      <c r="W197" s="17"/>
    </row>
    <row r="198" spans="1:23" ht="15" x14ac:dyDescent="0.25">
      <c r="A198" s="102">
        <v>184</v>
      </c>
      <c r="B198" s="47" t="s">
        <v>259</v>
      </c>
      <c r="C198" s="47" t="s">
        <v>76</v>
      </c>
      <c r="D198" s="47"/>
      <c r="E198" s="47"/>
      <c r="F198" s="47"/>
      <c r="G198" s="48">
        <v>0</v>
      </c>
      <c r="H198" s="48">
        <v>0</v>
      </c>
      <c r="I198" s="48">
        <f>G198+H198</f>
        <v>0</v>
      </c>
      <c r="J198" s="48">
        <v>0</v>
      </c>
      <c r="K198" s="48">
        <v>0</v>
      </c>
      <c r="L198" s="48">
        <f>J198+K198</f>
        <v>0</v>
      </c>
      <c r="M198" s="48">
        <v>26</v>
      </c>
      <c r="N198" s="48">
        <v>77</v>
      </c>
      <c r="O198" s="48">
        <f>M198+N198</f>
        <v>103</v>
      </c>
      <c r="P198" s="48">
        <f>G198+J198+M198</f>
        <v>26</v>
      </c>
      <c r="Q198" s="48">
        <f>H198+K198+N198</f>
        <v>77</v>
      </c>
      <c r="R198" s="48">
        <f>P198+Q198</f>
        <v>103</v>
      </c>
      <c r="S198" s="47">
        <v>9777890069</v>
      </c>
      <c r="T198" s="101">
        <v>45566</v>
      </c>
      <c r="U198" s="101" t="s">
        <v>552</v>
      </c>
      <c r="V198" s="17"/>
      <c r="W198" s="17"/>
    </row>
    <row r="199" spans="1:23" ht="23.25" x14ac:dyDescent="0.25">
      <c r="A199" s="32">
        <v>185</v>
      </c>
      <c r="B199" s="124" t="s">
        <v>582</v>
      </c>
      <c r="C199" s="122"/>
      <c r="D199" s="122"/>
      <c r="E199" s="122"/>
      <c r="F199" s="12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122"/>
      <c r="T199" s="121">
        <v>45567</v>
      </c>
      <c r="U199" s="121" t="s">
        <v>553</v>
      </c>
      <c r="V199" s="17"/>
      <c r="W199" s="17"/>
    </row>
    <row r="200" spans="1:23" ht="45" x14ac:dyDescent="0.25">
      <c r="A200" s="102">
        <v>186</v>
      </c>
      <c r="B200" s="47" t="s">
        <v>682</v>
      </c>
      <c r="C200" s="47" t="s">
        <v>280</v>
      </c>
      <c r="D200" s="47"/>
      <c r="E200" s="47"/>
      <c r="F200" s="47"/>
      <c r="G200" s="48">
        <v>12</v>
      </c>
      <c r="H200" s="48">
        <v>10</v>
      </c>
      <c r="I200" s="48">
        <f>G200+H200</f>
        <v>22</v>
      </c>
      <c r="J200" s="48">
        <v>15</v>
      </c>
      <c r="K200" s="48">
        <v>13</v>
      </c>
      <c r="L200" s="48">
        <f>J200+K200</f>
        <v>28</v>
      </c>
      <c r="M200" s="48">
        <v>18</v>
      </c>
      <c r="N200" s="48">
        <v>22</v>
      </c>
      <c r="O200" s="48">
        <f>M200+N200</f>
        <v>40</v>
      </c>
      <c r="P200" s="48">
        <f t="shared" ref="P200" si="98">G200+J200+M200</f>
        <v>45</v>
      </c>
      <c r="Q200" s="48">
        <f t="shared" ref="Q200" si="99">H200+K200+N200</f>
        <v>45</v>
      </c>
      <c r="R200" s="48">
        <f>P200+Q200</f>
        <v>90</v>
      </c>
      <c r="S200" s="78" t="s">
        <v>501</v>
      </c>
      <c r="T200" s="101">
        <v>45568</v>
      </c>
      <c r="U200" s="101" t="s">
        <v>547</v>
      </c>
      <c r="V200" s="17"/>
      <c r="W200" s="17"/>
    </row>
    <row r="201" spans="1:23" ht="30" x14ac:dyDescent="0.25">
      <c r="A201" s="102">
        <v>187</v>
      </c>
      <c r="B201" s="68" t="s">
        <v>637</v>
      </c>
      <c r="C201" s="47" t="s">
        <v>42</v>
      </c>
      <c r="D201" s="47"/>
      <c r="E201" s="47"/>
      <c r="F201" s="47"/>
      <c r="G201" s="48">
        <v>17</v>
      </c>
      <c r="H201" s="48">
        <v>19</v>
      </c>
      <c r="I201" s="48">
        <f>G201+H201</f>
        <v>36</v>
      </c>
      <c r="J201" s="48">
        <v>17</v>
      </c>
      <c r="K201" s="48">
        <v>23</v>
      </c>
      <c r="L201" s="48">
        <f>J201+K201</f>
        <v>40</v>
      </c>
      <c r="M201" s="48"/>
      <c r="N201" s="48"/>
      <c r="O201" s="48">
        <f>M201+N201</f>
        <v>0</v>
      </c>
      <c r="P201" s="48">
        <f>G201+J201+M201</f>
        <v>34</v>
      </c>
      <c r="Q201" s="48">
        <f>H201+K201+N201</f>
        <v>42</v>
      </c>
      <c r="R201" s="48">
        <f>P201+Q201</f>
        <v>76</v>
      </c>
      <c r="S201" s="78" t="s">
        <v>206</v>
      </c>
      <c r="T201" s="101">
        <v>45569</v>
      </c>
      <c r="U201" s="101" t="s">
        <v>548</v>
      </c>
      <c r="V201" s="17"/>
      <c r="W201" s="17"/>
    </row>
    <row r="202" spans="1:23" ht="23.25" x14ac:dyDescent="0.25">
      <c r="A202" s="108">
        <v>188</v>
      </c>
      <c r="B202" s="92" t="s">
        <v>215</v>
      </c>
      <c r="C202" s="93"/>
      <c r="D202" s="93"/>
      <c r="E202" s="93"/>
      <c r="F202" s="93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93"/>
      <c r="T202" s="110">
        <v>45570</v>
      </c>
      <c r="U202" s="110" t="s">
        <v>549</v>
      </c>
      <c r="V202" s="17"/>
      <c r="W202" s="17"/>
    </row>
    <row r="203" spans="1:23" ht="23.25" x14ac:dyDescent="0.25">
      <c r="A203" s="94">
        <v>189</v>
      </c>
      <c r="B203" s="95" t="s">
        <v>550</v>
      </c>
      <c r="C203" s="105"/>
      <c r="D203" s="105"/>
      <c r="E203" s="105"/>
      <c r="F203" s="105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5"/>
      <c r="T203" s="104">
        <v>45571</v>
      </c>
      <c r="U203" s="104" t="s">
        <v>550</v>
      </c>
      <c r="V203" s="17"/>
      <c r="W203" s="17"/>
    </row>
    <row r="204" spans="1:23" ht="30" x14ac:dyDescent="0.25">
      <c r="A204" s="102">
        <v>190</v>
      </c>
      <c r="B204" s="47" t="s">
        <v>184</v>
      </c>
      <c r="C204" s="47" t="s">
        <v>42</v>
      </c>
      <c r="D204" s="47"/>
      <c r="E204" s="47"/>
      <c r="F204" s="47"/>
      <c r="G204" s="48">
        <v>11</v>
      </c>
      <c r="H204" s="48">
        <v>8</v>
      </c>
      <c r="I204" s="48">
        <f>G204+H204</f>
        <v>19</v>
      </c>
      <c r="J204" s="48">
        <v>10</v>
      </c>
      <c r="K204" s="48">
        <v>11</v>
      </c>
      <c r="L204" s="48">
        <f>J204+K204</f>
        <v>21</v>
      </c>
      <c r="M204" s="48"/>
      <c r="N204" s="48"/>
      <c r="O204" s="48">
        <f>M204+N204</f>
        <v>0</v>
      </c>
      <c r="P204" s="48">
        <f>G204+J204+M204</f>
        <v>21</v>
      </c>
      <c r="Q204" s="48">
        <f>H204+K204+N204</f>
        <v>19</v>
      </c>
      <c r="R204" s="48">
        <f>P204+Q204</f>
        <v>40</v>
      </c>
      <c r="S204" s="47" t="s">
        <v>458</v>
      </c>
      <c r="T204" s="101">
        <v>45572</v>
      </c>
      <c r="U204" s="101" t="s">
        <v>551</v>
      </c>
      <c r="V204" s="17"/>
      <c r="W204" s="17"/>
    </row>
    <row r="205" spans="1:23" ht="30" x14ac:dyDescent="0.25">
      <c r="A205" s="102">
        <v>191</v>
      </c>
      <c r="B205" s="47" t="s">
        <v>284</v>
      </c>
      <c r="C205" s="47" t="s">
        <v>42</v>
      </c>
      <c r="D205" s="47"/>
      <c r="E205" s="47"/>
      <c r="F205" s="47"/>
      <c r="G205" s="48">
        <v>5</v>
      </c>
      <c r="H205" s="48">
        <v>6</v>
      </c>
      <c r="I205" s="48">
        <f>G205+H205</f>
        <v>11</v>
      </c>
      <c r="J205" s="48">
        <v>17</v>
      </c>
      <c r="K205" s="48">
        <v>22</v>
      </c>
      <c r="L205" s="48">
        <f>J205+K205</f>
        <v>39</v>
      </c>
      <c r="M205" s="48"/>
      <c r="N205" s="48"/>
      <c r="O205" s="48">
        <f>M205+N205</f>
        <v>0</v>
      </c>
      <c r="P205" s="48">
        <f t="shared" ref="P205" si="100">G205+J205+M205</f>
        <v>22</v>
      </c>
      <c r="Q205" s="48">
        <f t="shared" ref="Q205" si="101">H205+K205+N205</f>
        <v>28</v>
      </c>
      <c r="R205" s="48">
        <f>P205+Q205</f>
        <v>50</v>
      </c>
      <c r="S205" s="78" t="s">
        <v>361</v>
      </c>
      <c r="T205" s="101">
        <v>45573</v>
      </c>
      <c r="U205" s="101" t="s">
        <v>552</v>
      </c>
      <c r="V205" s="17"/>
      <c r="W205" s="17"/>
    </row>
    <row r="206" spans="1:23" ht="45" x14ac:dyDescent="0.25">
      <c r="A206" s="102">
        <v>192</v>
      </c>
      <c r="B206" s="47" t="s">
        <v>297</v>
      </c>
      <c r="C206" s="47" t="s">
        <v>42</v>
      </c>
      <c r="D206" s="47"/>
      <c r="E206" s="47"/>
      <c r="F206" s="47"/>
      <c r="G206" s="48">
        <v>10</v>
      </c>
      <c r="H206" s="48">
        <v>16</v>
      </c>
      <c r="I206" s="48">
        <f>G206+H206</f>
        <v>26</v>
      </c>
      <c r="J206" s="48">
        <v>13</v>
      </c>
      <c r="K206" s="48">
        <v>18</v>
      </c>
      <c r="L206" s="48">
        <f>J206+K206</f>
        <v>31</v>
      </c>
      <c r="M206" s="48"/>
      <c r="N206" s="48"/>
      <c r="O206" s="48">
        <f>M206+N206</f>
        <v>0</v>
      </c>
      <c r="P206" s="48">
        <f>G206+J206+M206</f>
        <v>23</v>
      </c>
      <c r="Q206" s="48">
        <f>H206+K206+N206</f>
        <v>34</v>
      </c>
      <c r="R206" s="48">
        <f>P206+Q206</f>
        <v>57</v>
      </c>
      <c r="S206" s="78" t="s">
        <v>486</v>
      </c>
      <c r="T206" s="101">
        <v>45574</v>
      </c>
      <c r="U206" s="101" t="s">
        <v>553</v>
      </c>
      <c r="V206" s="17"/>
      <c r="W206" s="17"/>
    </row>
    <row r="207" spans="1:23" ht="23.25" customHeight="1" x14ac:dyDescent="0.25">
      <c r="A207" s="32">
        <v>193</v>
      </c>
      <c r="B207" s="124" t="s">
        <v>583</v>
      </c>
      <c r="C207" s="122"/>
      <c r="D207" s="122"/>
      <c r="E207" s="122"/>
      <c r="F207" s="122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22"/>
      <c r="T207" s="121">
        <v>45575</v>
      </c>
      <c r="U207" s="121" t="s">
        <v>547</v>
      </c>
      <c r="V207" s="17"/>
      <c r="W207" s="17"/>
    </row>
    <row r="208" spans="1:23" ht="23.25" x14ac:dyDescent="0.25">
      <c r="A208" s="32">
        <v>194</v>
      </c>
      <c r="B208" s="124" t="s">
        <v>583</v>
      </c>
      <c r="C208" s="122"/>
      <c r="D208" s="122"/>
      <c r="E208" s="122"/>
      <c r="F208" s="122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22"/>
      <c r="T208" s="121">
        <v>45576</v>
      </c>
      <c r="U208" s="121" t="s">
        <v>548</v>
      </c>
      <c r="V208" s="17"/>
      <c r="W208" s="17"/>
    </row>
    <row r="209" spans="1:23" ht="23.25" x14ac:dyDescent="0.25">
      <c r="A209" s="32">
        <v>195</v>
      </c>
      <c r="B209" s="124" t="s">
        <v>583</v>
      </c>
      <c r="C209" s="122"/>
      <c r="D209" s="122"/>
      <c r="E209" s="122"/>
      <c r="F209" s="122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23"/>
      <c r="T209" s="121">
        <v>45577</v>
      </c>
      <c r="U209" s="121" t="s">
        <v>549</v>
      </c>
      <c r="V209" s="17"/>
      <c r="W209" s="17"/>
    </row>
    <row r="210" spans="1:23" ht="23.25" x14ac:dyDescent="0.25">
      <c r="A210" s="94">
        <v>196</v>
      </c>
      <c r="B210" s="95" t="s">
        <v>550</v>
      </c>
      <c r="C210" s="105"/>
      <c r="D210" s="105"/>
      <c r="E210" s="105"/>
      <c r="F210" s="105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5"/>
      <c r="T210" s="104">
        <v>45578</v>
      </c>
      <c r="U210" s="104" t="s">
        <v>550</v>
      </c>
      <c r="V210" s="17"/>
      <c r="W210" s="17"/>
    </row>
    <row r="211" spans="1:23" ht="15" x14ac:dyDescent="0.25">
      <c r="A211" s="102">
        <v>197</v>
      </c>
      <c r="B211" s="96" t="s">
        <v>538</v>
      </c>
      <c r="C211" s="96" t="s">
        <v>539</v>
      </c>
      <c r="D211" s="96"/>
      <c r="E211" s="96"/>
      <c r="F211" s="96"/>
      <c r="G211" s="96">
        <v>10</v>
      </c>
      <c r="H211" s="96">
        <v>13</v>
      </c>
      <c r="I211" s="48">
        <f>G211+H211</f>
        <v>23</v>
      </c>
      <c r="J211" s="96">
        <v>12</v>
      </c>
      <c r="K211" s="96">
        <v>15</v>
      </c>
      <c r="L211" s="48">
        <f>J211+K211</f>
        <v>27</v>
      </c>
      <c r="M211" s="96"/>
      <c r="N211" s="96"/>
      <c r="O211" s="48">
        <f>M211+N211</f>
        <v>0</v>
      </c>
      <c r="P211" s="48">
        <f>G211+J211+M211</f>
        <v>22</v>
      </c>
      <c r="Q211" s="48">
        <f>H211+K211+N211</f>
        <v>28</v>
      </c>
      <c r="R211" s="48">
        <f>P211+Q211</f>
        <v>50</v>
      </c>
      <c r="S211" s="96"/>
      <c r="T211" s="101">
        <v>45579</v>
      </c>
      <c r="U211" s="101" t="s">
        <v>551</v>
      </c>
      <c r="V211" s="17"/>
      <c r="W211" s="17"/>
    </row>
    <row r="212" spans="1:23" ht="30" x14ac:dyDescent="0.25">
      <c r="A212" s="102">
        <v>198</v>
      </c>
      <c r="B212" s="47" t="s">
        <v>290</v>
      </c>
      <c r="C212" s="47" t="s">
        <v>42</v>
      </c>
      <c r="D212" s="47"/>
      <c r="E212" s="47"/>
      <c r="F212" s="47"/>
      <c r="G212" s="48">
        <v>18</v>
      </c>
      <c r="H212" s="48">
        <v>14</v>
      </c>
      <c r="I212" s="48">
        <f>G212+H212</f>
        <v>32</v>
      </c>
      <c r="J212" s="48">
        <v>25</v>
      </c>
      <c r="K212" s="48">
        <v>18</v>
      </c>
      <c r="L212" s="48">
        <f>J212+K212</f>
        <v>43</v>
      </c>
      <c r="M212" s="48"/>
      <c r="N212" s="48"/>
      <c r="O212" s="48">
        <f>M212+N212</f>
        <v>0</v>
      </c>
      <c r="P212" s="48">
        <f>G212+J212+M212</f>
        <v>43</v>
      </c>
      <c r="Q212" s="48">
        <f>H212+K212+N212</f>
        <v>32</v>
      </c>
      <c r="R212" s="48">
        <f>P212+Q212</f>
        <v>75</v>
      </c>
      <c r="S212" s="78" t="s">
        <v>491</v>
      </c>
      <c r="T212" s="101">
        <v>45580</v>
      </c>
      <c r="U212" s="101" t="s">
        <v>552</v>
      </c>
      <c r="V212" s="17"/>
      <c r="W212" s="17"/>
    </row>
    <row r="213" spans="1:23" ht="23.25" x14ac:dyDescent="0.25">
      <c r="A213" s="32">
        <v>199</v>
      </c>
      <c r="B213" s="125" t="s">
        <v>584</v>
      </c>
      <c r="C213" s="122"/>
      <c r="D213" s="122"/>
      <c r="E213" s="122"/>
      <c r="F213" s="122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23"/>
      <c r="T213" s="121">
        <v>45581</v>
      </c>
      <c r="U213" s="121" t="s">
        <v>553</v>
      </c>
      <c r="V213" s="17"/>
      <c r="W213" s="17"/>
    </row>
    <row r="214" spans="1:23" ht="15" x14ac:dyDescent="0.25">
      <c r="A214" s="102">
        <v>200</v>
      </c>
      <c r="B214" s="47" t="s">
        <v>414</v>
      </c>
      <c r="C214" s="47" t="s">
        <v>42</v>
      </c>
      <c r="D214" s="47"/>
      <c r="E214" s="47"/>
      <c r="F214" s="47"/>
      <c r="G214" s="48">
        <v>8</v>
      </c>
      <c r="H214" s="48">
        <v>11</v>
      </c>
      <c r="I214" s="48">
        <f>G214+H214</f>
        <v>19</v>
      </c>
      <c r="J214" s="48">
        <v>15</v>
      </c>
      <c r="K214" s="48">
        <v>13</v>
      </c>
      <c r="L214" s="48">
        <f>J214+K214</f>
        <v>28</v>
      </c>
      <c r="M214" s="48"/>
      <c r="N214" s="48"/>
      <c r="O214" s="48">
        <f>M214+N214</f>
        <v>0</v>
      </c>
      <c r="P214" s="48">
        <f>G214+J214+M214</f>
        <v>23</v>
      </c>
      <c r="Q214" s="48">
        <f>H214+K214+N214</f>
        <v>24</v>
      </c>
      <c r="R214" s="48">
        <f>P214+Q214</f>
        <v>47</v>
      </c>
      <c r="S214" s="47">
        <v>8280438681</v>
      </c>
      <c r="T214" s="101">
        <v>45582</v>
      </c>
      <c r="U214" s="101" t="s">
        <v>547</v>
      </c>
      <c r="V214" s="17"/>
      <c r="W214" s="17"/>
    </row>
    <row r="215" spans="1:23" ht="45" x14ac:dyDescent="0.25">
      <c r="A215" s="102">
        <v>201</v>
      </c>
      <c r="B215" s="47" t="s">
        <v>178</v>
      </c>
      <c r="C215" s="47" t="s">
        <v>42</v>
      </c>
      <c r="D215" s="47"/>
      <c r="E215" s="47"/>
      <c r="F215" s="47"/>
      <c r="G215" s="48">
        <v>11</v>
      </c>
      <c r="H215" s="48">
        <v>14</v>
      </c>
      <c r="I215" s="48">
        <f>G215+H215</f>
        <v>25</v>
      </c>
      <c r="J215" s="48">
        <v>12</v>
      </c>
      <c r="K215" s="48">
        <v>16</v>
      </c>
      <c r="L215" s="48">
        <f>J215+K215</f>
        <v>28</v>
      </c>
      <c r="M215" s="48"/>
      <c r="N215" s="48"/>
      <c r="O215" s="48">
        <f>M215+N215</f>
        <v>0</v>
      </c>
      <c r="P215" s="48">
        <f>G215+J215+M215</f>
        <v>23</v>
      </c>
      <c r="Q215" s="48">
        <f>H215+K215+N215</f>
        <v>30</v>
      </c>
      <c r="R215" s="48">
        <f>P215+Q215</f>
        <v>53</v>
      </c>
      <c r="S215" s="78" t="s">
        <v>496</v>
      </c>
      <c r="T215" s="101">
        <v>45583</v>
      </c>
      <c r="U215" s="101" t="s">
        <v>548</v>
      </c>
      <c r="V215" s="17"/>
      <c r="W215" s="17"/>
    </row>
    <row r="216" spans="1:23" ht="23.25" x14ac:dyDescent="0.25">
      <c r="A216" s="108">
        <v>202</v>
      </c>
      <c r="B216" s="92" t="s">
        <v>215</v>
      </c>
      <c r="C216" s="93"/>
      <c r="D216" s="93"/>
      <c r="E216" s="93"/>
      <c r="F216" s="93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11"/>
      <c r="T216" s="110">
        <v>45584</v>
      </c>
      <c r="U216" s="110" t="s">
        <v>549</v>
      </c>
      <c r="V216" s="17"/>
      <c r="W216" s="17"/>
    </row>
    <row r="217" spans="1:23" ht="23.25" x14ac:dyDescent="0.25">
      <c r="A217" s="94">
        <v>203</v>
      </c>
      <c r="B217" s="95" t="s">
        <v>550</v>
      </c>
      <c r="C217" s="105"/>
      <c r="D217" s="105"/>
      <c r="E217" s="105"/>
      <c r="F217" s="105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5"/>
      <c r="T217" s="104">
        <v>45585</v>
      </c>
      <c r="U217" s="104" t="s">
        <v>550</v>
      </c>
      <c r="V217" s="17"/>
      <c r="W217" s="17"/>
    </row>
    <row r="218" spans="1:23" ht="30" x14ac:dyDescent="0.25">
      <c r="A218" s="102">
        <v>204</v>
      </c>
      <c r="B218" s="47" t="s">
        <v>666</v>
      </c>
      <c r="C218" s="47" t="s">
        <v>280</v>
      </c>
      <c r="D218" s="47"/>
      <c r="E218" s="47"/>
      <c r="F218" s="47"/>
      <c r="G218" s="48"/>
      <c r="H218" s="48"/>
      <c r="I218" s="48">
        <f>G218+H218</f>
        <v>0</v>
      </c>
      <c r="J218" s="48"/>
      <c r="K218" s="48"/>
      <c r="L218" s="48">
        <f>J218+K218</f>
        <v>0</v>
      </c>
      <c r="M218" s="48">
        <v>26</v>
      </c>
      <c r="N218" s="48">
        <v>21</v>
      </c>
      <c r="O218" s="48">
        <f>M218+N218</f>
        <v>47</v>
      </c>
      <c r="P218" s="48">
        <f t="shared" ref="P218:Q222" si="102">G218+J218+M218</f>
        <v>26</v>
      </c>
      <c r="Q218" s="48">
        <f t="shared" si="102"/>
        <v>21</v>
      </c>
      <c r="R218" s="48">
        <f>P218+Q218</f>
        <v>47</v>
      </c>
      <c r="S218" s="47">
        <v>9437690645</v>
      </c>
      <c r="T218" s="101">
        <v>45586</v>
      </c>
      <c r="U218" s="101" t="s">
        <v>551</v>
      </c>
      <c r="V218" s="17"/>
      <c r="W218" s="17"/>
    </row>
    <row r="219" spans="1:23" ht="45" x14ac:dyDescent="0.25">
      <c r="A219" s="102">
        <v>205</v>
      </c>
      <c r="B219" s="47" t="s">
        <v>266</v>
      </c>
      <c r="C219" s="47" t="s">
        <v>76</v>
      </c>
      <c r="D219" s="47"/>
      <c r="E219" s="47"/>
      <c r="F219" s="47"/>
      <c r="G219" s="48">
        <v>0</v>
      </c>
      <c r="H219" s="48">
        <v>0</v>
      </c>
      <c r="I219" s="48">
        <f>G219+H219</f>
        <v>0</v>
      </c>
      <c r="J219" s="48">
        <v>0</v>
      </c>
      <c r="K219" s="48">
        <v>0</v>
      </c>
      <c r="L219" s="48">
        <f>J219+K219</f>
        <v>0</v>
      </c>
      <c r="M219" s="48">
        <v>61</v>
      </c>
      <c r="N219" s="48">
        <v>54</v>
      </c>
      <c r="O219" s="48">
        <f>M219+N219</f>
        <v>115</v>
      </c>
      <c r="P219" s="48">
        <f t="shared" si="102"/>
        <v>61</v>
      </c>
      <c r="Q219" s="48">
        <f t="shared" si="102"/>
        <v>54</v>
      </c>
      <c r="R219" s="48">
        <f>P219+Q219</f>
        <v>115</v>
      </c>
      <c r="S219" s="47" t="s">
        <v>239</v>
      </c>
      <c r="T219" s="101">
        <v>45587</v>
      </c>
      <c r="U219" s="101" t="s">
        <v>552</v>
      </c>
      <c r="V219" s="17"/>
      <c r="W219" s="17"/>
    </row>
    <row r="220" spans="1:23" ht="30" x14ac:dyDescent="0.25">
      <c r="A220" s="102">
        <v>206</v>
      </c>
      <c r="B220" s="47" t="s">
        <v>697</v>
      </c>
      <c r="C220" s="47" t="s">
        <v>280</v>
      </c>
      <c r="D220" s="47"/>
      <c r="E220" s="47"/>
      <c r="F220" s="47"/>
      <c r="G220" s="48">
        <v>4</v>
      </c>
      <c r="H220" s="48">
        <v>8</v>
      </c>
      <c r="I220" s="48">
        <f>G220+H220</f>
        <v>12</v>
      </c>
      <c r="J220" s="48">
        <v>16</v>
      </c>
      <c r="K220" s="48">
        <v>10</v>
      </c>
      <c r="L220" s="48">
        <f>J220+K220</f>
        <v>26</v>
      </c>
      <c r="M220" s="48">
        <v>16</v>
      </c>
      <c r="N220" s="48">
        <v>15</v>
      </c>
      <c r="O220" s="48">
        <f>M220+N220</f>
        <v>31</v>
      </c>
      <c r="P220" s="48">
        <f t="shared" si="102"/>
        <v>36</v>
      </c>
      <c r="Q220" s="48">
        <f t="shared" si="102"/>
        <v>33</v>
      </c>
      <c r="R220" s="48">
        <f>P220+Q220</f>
        <v>69</v>
      </c>
      <c r="S220" s="78">
        <v>8280438648</v>
      </c>
      <c r="T220" s="101">
        <v>45588</v>
      </c>
      <c r="U220" s="101" t="s">
        <v>553</v>
      </c>
      <c r="V220" s="17"/>
      <c r="W220" s="17"/>
    </row>
    <row r="221" spans="1:23" ht="15" x14ac:dyDescent="0.25">
      <c r="A221" s="102">
        <v>207</v>
      </c>
      <c r="B221" s="47" t="s">
        <v>240</v>
      </c>
      <c r="C221" s="47" t="s">
        <v>76</v>
      </c>
      <c r="D221" s="47"/>
      <c r="E221" s="47"/>
      <c r="F221" s="47"/>
      <c r="G221" s="48">
        <v>0</v>
      </c>
      <c r="H221" s="48">
        <v>0</v>
      </c>
      <c r="I221" s="48">
        <f>G221+H221</f>
        <v>0</v>
      </c>
      <c r="J221" s="48">
        <v>0</v>
      </c>
      <c r="K221" s="48">
        <v>0</v>
      </c>
      <c r="L221" s="48">
        <f>J221+K221</f>
        <v>0</v>
      </c>
      <c r="M221" s="48">
        <v>49</v>
      </c>
      <c r="N221" s="48">
        <v>51</v>
      </c>
      <c r="O221" s="48">
        <f>M221+N221</f>
        <v>100</v>
      </c>
      <c r="P221" s="48">
        <f t="shared" si="102"/>
        <v>49</v>
      </c>
      <c r="Q221" s="48">
        <f t="shared" si="102"/>
        <v>51</v>
      </c>
      <c r="R221" s="48">
        <f>P221+Q221</f>
        <v>100</v>
      </c>
      <c r="S221" s="47">
        <v>9437257344</v>
      </c>
      <c r="T221" s="101">
        <v>45589</v>
      </c>
      <c r="U221" s="101" t="s">
        <v>547</v>
      </c>
      <c r="V221" s="17"/>
      <c r="W221" s="17"/>
    </row>
    <row r="222" spans="1:23" ht="15" x14ac:dyDescent="0.25">
      <c r="A222" s="102">
        <v>208</v>
      </c>
      <c r="B222" s="47" t="s">
        <v>238</v>
      </c>
      <c r="C222" s="47" t="s">
        <v>76</v>
      </c>
      <c r="D222" s="47"/>
      <c r="E222" s="47"/>
      <c r="F222" s="47"/>
      <c r="G222" s="48">
        <v>0</v>
      </c>
      <c r="H222" s="48">
        <v>0</v>
      </c>
      <c r="I222" s="48">
        <f>G222+H222</f>
        <v>0</v>
      </c>
      <c r="J222" s="48">
        <v>0</v>
      </c>
      <c r="K222" s="48">
        <v>0</v>
      </c>
      <c r="L222" s="48">
        <f>J222+K222</f>
        <v>0</v>
      </c>
      <c r="M222" s="48">
        <v>64</v>
      </c>
      <c r="N222" s="48">
        <v>62</v>
      </c>
      <c r="O222" s="48">
        <f>M222+N222</f>
        <v>126</v>
      </c>
      <c r="P222" s="48">
        <f t="shared" si="102"/>
        <v>64</v>
      </c>
      <c r="Q222" s="48">
        <f t="shared" si="102"/>
        <v>62</v>
      </c>
      <c r="R222" s="48">
        <f>P222+Q222</f>
        <v>126</v>
      </c>
      <c r="S222" s="47">
        <v>9439276233</v>
      </c>
      <c r="T222" s="101">
        <v>45590</v>
      </c>
      <c r="U222" s="101" t="s">
        <v>548</v>
      </c>
      <c r="V222" s="17"/>
      <c r="W222" s="17"/>
    </row>
    <row r="223" spans="1:23" ht="23.25" x14ac:dyDescent="0.25">
      <c r="A223" s="108">
        <v>209</v>
      </c>
      <c r="B223" s="92" t="s">
        <v>215</v>
      </c>
      <c r="C223" s="93"/>
      <c r="D223" s="93"/>
      <c r="E223" s="93"/>
      <c r="F223" s="93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11"/>
      <c r="T223" s="110">
        <v>45591</v>
      </c>
      <c r="U223" s="110" t="s">
        <v>549</v>
      </c>
      <c r="V223" s="17"/>
      <c r="W223" s="17"/>
    </row>
    <row r="224" spans="1:23" ht="23.25" x14ac:dyDescent="0.25">
      <c r="A224" s="94">
        <v>210</v>
      </c>
      <c r="B224" s="95" t="s">
        <v>550</v>
      </c>
      <c r="C224" s="105"/>
      <c r="D224" s="105"/>
      <c r="E224" s="105"/>
      <c r="F224" s="105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5"/>
      <c r="T224" s="104">
        <v>45592</v>
      </c>
      <c r="U224" s="104" t="s">
        <v>550</v>
      </c>
      <c r="V224" s="17"/>
      <c r="W224" s="17"/>
    </row>
    <row r="225" spans="1:23" ht="15" x14ac:dyDescent="0.25">
      <c r="A225" s="102">
        <v>211</v>
      </c>
      <c r="B225" s="97" t="s">
        <v>387</v>
      </c>
      <c r="C225" s="47" t="s">
        <v>76</v>
      </c>
      <c r="D225" s="47"/>
      <c r="E225" s="47"/>
      <c r="F225" s="47"/>
      <c r="G225" s="48">
        <v>0</v>
      </c>
      <c r="H225" s="48">
        <v>0</v>
      </c>
      <c r="I225" s="48">
        <f>G225+H225</f>
        <v>0</v>
      </c>
      <c r="J225" s="48">
        <v>0</v>
      </c>
      <c r="K225" s="48">
        <v>0</v>
      </c>
      <c r="L225" s="48">
        <f>J225+K225</f>
        <v>0</v>
      </c>
      <c r="M225" s="48">
        <v>63</v>
      </c>
      <c r="N225" s="48">
        <v>24</v>
      </c>
      <c r="O225" s="48">
        <f>M225+N225</f>
        <v>87</v>
      </c>
      <c r="P225" s="48">
        <f>G225+J225+M225</f>
        <v>63</v>
      </c>
      <c r="Q225" s="48">
        <f>H225+K225+N225</f>
        <v>24</v>
      </c>
      <c r="R225" s="48">
        <f>P225+Q225</f>
        <v>87</v>
      </c>
      <c r="S225" s="78"/>
      <c r="T225" s="101">
        <v>45593</v>
      </c>
      <c r="U225" s="101" t="s">
        <v>551</v>
      </c>
      <c r="V225" s="17"/>
      <c r="W225" s="17"/>
    </row>
    <row r="226" spans="1:23" ht="15" x14ac:dyDescent="0.25">
      <c r="A226" s="102">
        <v>212</v>
      </c>
      <c r="B226" s="97" t="s">
        <v>665</v>
      </c>
      <c r="C226" s="47" t="s">
        <v>76</v>
      </c>
      <c r="D226" s="47"/>
      <c r="E226" s="47"/>
      <c r="F226" s="47"/>
      <c r="G226" s="48">
        <v>0</v>
      </c>
      <c r="H226" s="48">
        <v>0</v>
      </c>
      <c r="I226" s="48">
        <f>G226+H226</f>
        <v>0</v>
      </c>
      <c r="J226" s="48">
        <v>0</v>
      </c>
      <c r="K226" s="48">
        <v>0</v>
      </c>
      <c r="L226" s="48">
        <f>J226+K226</f>
        <v>0</v>
      </c>
      <c r="M226" s="48">
        <v>100</v>
      </c>
      <c r="N226" s="48">
        <v>0</v>
      </c>
      <c r="O226" s="48">
        <f>M226+N226</f>
        <v>100</v>
      </c>
      <c r="P226" s="48">
        <f>G226+J226+M226</f>
        <v>100</v>
      </c>
      <c r="Q226" s="48">
        <f>H226+K226+N226</f>
        <v>0</v>
      </c>
      <c r="R226" s="48">
        <f>P226+Q226</f>
        <v>100</v>
      </c>
      <c r="S226" s="78"/>
      <c r="T226" s="101">
        <v>45594</v>
      </c>
      <c r="U226" s="101" t="s">
        <v>552</v>
      </c>
      <c r="V226" s="17"/>
      <c r="W226" s="17"/>
    </row>
    <row r="227" spans="1:23" ht="23.25" x14ac:dyDescent="0.25">
      <c r="A227" s="32">
        <v>213</v>
      </c>
      <c r="B227" s="35" t="s">
        <v>585</v>
      </c>
      <c r="C227" s="122"/>
      <c r="D227" s="122"/>
      <c r="E227" s="122"/>
      <c r="F227" s="122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22"/>
      <c r="T227" s="121">
        <v>45595</v>
      </c>
      <c r="U227" s="121" t="s">
        <v>553</v>
      </c>
      <c r="V227" s="17"/>
      <c r="W227" s="17"/>
    </row>
    <row r="228" spans="1:23" ht="30" x14ac:dyDescent="0.25">
      <c r="A228" s="102">
        <v>214</v>
      </c>
      <c r="B228" s="47" t="s">
        <v>679</v>
      </c>
      <c r="C228" s="47" t="s">
        <v>42</v>
      </c>
      <c r="D228" s="47"/>
      <c r="E228" s="47"/>
      <c r="F228" s="47"/>
      <c r="G228" s="48">
        <v>11</v>
      </c>
      <c r="H228" s="48">
        <v>12</v>
      </c>
      <c r="I228" s="48">
        <f>G228+H228</f>
        <v>23</v>
      </c>
      <c r="J228" s="48">
        <v>15</v>
      </c>
      <c r="K228" s="48">
        <v>14</v>
      </c>
      <c r="L228" s="48">
        <f>J228+K228</f>
        <v>29</v>
      </c>
      <c r="M228" s="48">
        <v>5</v>
      </c>
      <c r="N228" s="48">
        <v>11</v>
      </c>
      <c r="O228" s="48">
        <f>M228+N228</f>
        <v>16</v>
      </c>
      <c r="P228" s="48">
        <f>G228+J228+M228</f>
        <v>31</v>
      </c>
      <c r="Q228" s="48">
        <f>H228+K228+N228</f>
        <v>37</v>
      </c>
      <c r="R228" s="48">
        <f>P228+Q228</f>
        <v>68</v>
      </c>
      <c r="S228" s="78" t="s">
        <v>477</v>
      </c>
      <c r="T228" s="101">
        <v>45596</v>
      </c>
      <c r="U228" s="101" t="s">
        <v>547</v>
      </c>
      <c r="V228" s="17"/>
      <c r="W228" s="17"/>
    </row>
    <row r="229" spans="1:23" ht="60" x14ac:dyDescent="0.25">
      <c r="A229" s="102">
        <v>215</v>
      </c>
      <c r="B229" s="47" t="s">
        <v>533</v>
      </c>
      <c r="C229" s="47" t="s">
        <v>42</v>
      </c>
      <c r="D229" s="47"/>
      <c r="E229" s="47"/>
      <c r="F229" s="47"/>
      <c r="G229" s="48">
        <v>11</v>
      </c>
      <c r="H229" s="48">
        <v>14</v>
      </c>
      <c r="I229" s="48">
        <f>G229+H229</f>
        <v>25</v>
      </c>
      <c r="J229" s="48">
        <v>15</v>
      </c>
      <c r="K229" s="48">
        <v>16</v>
      </c>
      <c r="L229" s="48">
        <f>J229+K229</f>
        <v>31</v>
      </c>
      <c r="M229" s="48"/>
      <c r="N229" s="48"/>
      <c r="O229" s="48">
        <f>M229+N229</f>
        <v>0</v>
      </c>
      <c r="P229" s="48">
        <f>G229+J229+M229</f>
        <v>26</v>
      </c>
      <c r="Q229" s="48">
        <f>H229+K229+N229</f>
        <v>30</v>
      </c>
      <c r="R229" s="48">
        <f>P229+Q229</f>
        <v>56</v>
      </c>
      <c r="S229" s="81" t="s">
        <v>476</v>
      </c>
      <c r="T229" s="101">
        <v>45597</v>
      </c>
      <c r="U229" s="101" t="s">
        <v>548</v>
      </c>
      <c r="V229" s="17"/>
      <c r="W229" s="17"/>
    </row>
    <row r="230" spans="1:23" ht="23.25" x14ac:dyDescent="0.25">
      <c r="A230" s="108">
        <v>216</v>
      </c>
      <c r="B230" s="92" t="s">
        <v>215</v>
      </c>
      <c r="C230" s="93"/>
      <c r="D230" s="93"/>
      <c r="E230" s="93"/>
      <c r="F230" s="93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11"/>
      <c r="T230" s="110">
        <v>45598</v>
      </c>
      <c r="U230" s="110" t="s">
        <v>549</v>
      </c>
      <c r="V230" s="17"/>
      <c r="W230" s="17"/>
    </row>
    <row r="231" spans="1:23" ht="23.25" x14ac:dyDescent="0.25">
      <c r="A231" s="94">
        <v>217</v>
      </c>
      <c r="B231" s="95" t="s">
        <v>550</v>
      </c>
      <c r="C231" s="105"/>
      <c r="D231" s="105"/>
      <c r="E231" s="105"/>
      <c r="F231" s="105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5"/>
      <c r="T231" s="104">
        <v>45599</v>
      </c>
      <c r="U231" s="104" t="s">
        <v>550</v>
      </c>
      <c r="V231" s="17"/>
      <c r="W231" s="17"/>
    </row>
    <row r="232" spans="1:23" ht="45" x14ac:dyDescent="0.25">
      <c r="A232" s="102">
        <v>218</v>
      </c>
      <c r="B232" s="47" t="s">
        <v>200</v>
      </c>
      <c r="C232" s="47" t="s">
        <v>42</v>
      </c>
      <c r="D232" s="47"/>
      <c r="E232" s="47"/>
      <c r="F232" s="47"/>
      <c r="G232" s="48">
        <v>10</v>
      </c>
      <c r="H232" s="48">
        <v>12</v>
      </c>
      <c r="I232" s="48">
        <f>G232+H232</f>
        <v>22</v>
      </c>
      <c r="J232" s="48">
        <v>14</v>
      </c>
      <c r="K232" s="48">
        <v>9</v>
      </c>
      <c r="L232" s="48">
        <f>J232+K232</f>
        <v>23</v>
      </c>
      <c r="M232" s="48"/>
      <c r="N232" s="48"/>
      <c r="O232" s="48">
        <f>M232+N232</f>
        <v>0</v>
      </c>
      <c r="P232" s="48">
        <f>G232+J232+M232</f>
        <v>24</v>
      </c>
      <c r="Q232" s="48">
        <f>H232+K232+N232</f>
        <v>21</v>
      </c>
      <c r="R232" s="48">
        <f>P232+Q232</f>
        <v>45</v>
      </c>
      <c r="S232" s="47" t="s">
        <v>472</v>
      </c>
      <c r="T232" s="101">
        <v>45600</v>
      </c>
      <c r="U232" s="101" t="s">
        <v>551</v>
      </c>
      <c r="V232" s="17"/>
      <c r="W232" s="17"/>
    </row>
    <row r="233" spans="1:23" ht="45" x14ac:dyDescent="0.25">
      <c r="A233" s="102">
        <v>219</v>
      </c>
      <c r="B233" s="47" t="s">
        <v>667</v>
      </c>
      <c r="C233" s="47" t="s">
        <v>280</v>
      </c>
      <c r="D233" s="47"/>
      <c r="E233" s="47"/>
      <c r="F233" s="47"/>
      <c r="G233" s="48">
        <v>13</v>
      </c>
      <c r="H233" s="48">
        <v>14</v>
      </c>
      <c r="I233" s="48">
        <f>G233+H233</f>
        <v>27</v>
      </c>
      <c r="J233" s="48">
        <v>19</v>
      </c>
      <c r="K233" s="48">
        <v>12</v>
      </c>
      <c r="L233" s="48">
        <f>J233+K233</f>
        <v>31</v>
      </c>
      <c r="M233" s="48">
        <v>21</v>
      </c>
      <c r="N233" s="48">
        <v>19</v>
      </c>
      <c r="O233" s="48">
        <f>M233+N233</f>
        <v>40</v>
      </c>
      <c r="P233" s="48">
        <f>G233+J233+M233</f>
        <v>53</v>
      </c>
      <c r="Q233" s="48">
        <f>H233+K233+N233</f>
        <v>45</v>
      </c>
      <c r="R233" s="48">
        <f>P233+Q233</f>
        <v>98</v>
      </c>
      <c r="S233" s="47" t="s">
        <v>232</v>
      </c>
      <c r="T233" s="101">
        <v>45601</v>
      </c>
      <c r="U233" s="101" t="s">
        <v>552</v>
      </c>
      <c r="V233" s="17"/>
      <c r="W233" s="17"/>
    </row>
    <row r="234" spans="1:23" ht="15" x14ac:dyDescent="0.25">
      <c r="A234" s="102">
        <v>220</v>
      </c>
      <c r="B234" s="97" t="s">
        <v>267</v>
      </c>
      <c r="C234" s="47" t="s">
        <v>76</v>
      </c>
      <c r="D234" s="47"/>
      <c r="E234" s="47"/>
      <c r="F234" s="47"/>
      <c r="G234" s="48">
        <v>0</v>
      </c>
      <c r="H234" s="48">
        <v>0</v>
      </c>
      <c r="I234" s="48">
        <f>G234+H234</f>
        <v>0</v>
      </c>
      <c r="J234" s="48">
        <v>0</v>
      </c>
      <c r="K234" s="48">
        <v>0</v>
      </c>
      <c r="L234" s="48">
        <f>J234+K234</f>
        <v>0</v>
      </c>
      <c r="M234" s="48">
        <v>101</v>
      </c>
      <c r="N234" s="48">
        <v>0</v>
      </c>
      <c r="O234" s="48">
        <f>M234+N234</f>
        <v>101</v>
      </c>
      <c r="P234" s="48">
        <f t="shared" ref="P234:P235" si="103">G234+J234+M234</f>
        <v>101</v>
      </c>
      <c r="Q234" s="48">
        <f t="shared" ref="Q234:Q235" si="104">H234+K234+N234</f>
        <v>0</v>
      </c>
      <c r="R234" s="48">
        <f>P234+Q234</f>
        <v>101</v>
      </c>
      <c r="S234" s="47">
        <v>9437655819</v>
      </c>
      <c r="T234" s="101">
        <v>45602</v>
      </c>
      <c r="U234" s="101" t="s">
        <v>553</v>
      </c>
      <c r="V234" s="17"/>
      <c r="W234" s="17"/>
    </row>
    <row r="235" spans="1:23" ht="30" x14ac:dyDescent="0.25">
      <c r="A235" s="102">
        <v>221</v>
      </c>
      <c r="B235" s="97" t="s">
        <v>652</v>
      </c>
      <c r="C235" s="47" t="s">
        <v>76</v>
      </c>
      <c r="D235" s="47"/>
      <c r="E235" s="47"/>
      <c r="F235" s="47"/>
      <c r="G235" s="48">
        <v>0</v>
      </c>
      <c r="H235" s="48">
        <v>0</v>
      </c>
      <c r="I235" s="48">
        <f>G235+H235</f>
        <v>0</v>
      </c>
      <c r="J235" s="48">
        <v>0</v>
      </c>
      <c r="K235" s="48">
        <v>0</v>
      </c>
      <c r="L235" s="48">
        <f>J235+K235</f>
        <v>0</v>
      </c>
      <c r="M235" s="48">
        <v>0</v>
      </c>
      <c r="N235" s="48">
        <v>69</v>
      </c>
      <c r="O235" s="48">
        <f>M235+N235</f>
        <v>69</v>
      </c>
      <c r="P235" s="48">
        <f t="shared" si="103"/>
        <v>0</v>
      </c>
      <c r="Q235" s="48">
        <f t="shared" si="104"/>
        <v>69</v>
      </c>
      <c r="R235" s="48">
        <f>P235+Q235</f>
        <v>69</v>
      </c>
      <c r="S235" s="47">
        <v>9437655819</v>
      </c>
      <c r="T235" s="101">
        <v>45603</v>
      </c>
      <c r="U235" s="101" t="s">
        <v>547</v>
      </c>
      <c r="V235" s="17"/>
      <c r="W235" s="17"/>
    </row>
    <row r="236" spans="1:23" ht="15" x14ac:dyDescent="0.25">
      <c r="A236" s="102">
        <v>222</v>
      </c>
      <c r="B236" s="47" t="s">
        <v>217</v>
      </c>
      <c r="C236" s="47" t="s">
        <v>76</v>
      </c>
      <c r="D236" s="47"/>
      <c r="E236" s="47"/>
      <c r="F236" s="47"/>
      <c r="G236" s="48">
        <v>0</v>
      </c>
      <c r="H236" s="48">
        <v>0</v>
      </c>
      <c r="I236" s="48">
        <f>G236+H236</f>
        <v>0</v>
      </c>
      <c r="J236" s="48">
        <v>0</v>
      </c>
      <c r="K236" s="48">
        <v>0</v>
      </c>
      <c r="L236" s="48">
        <f>J236+K236</f>
        <v>0</v>
      </c>
      <c r="M236" s="48">
        <v>55</v>
      </c>
      <c r="N236" s="48">
        <v>44</v>
      </c>
      <c r="O236" s="48">
        <f>M236+N236</f>
        <v>99</v>
      </c>
      <c r="P236" s="48">
        <f>G236+J236+M236</f>
        <v>55</v>
      </c>
      <c r="Q236" s="48">
        <f>H236+K236+N236</f>
        <v>44</v>
      </c>
      <c r="R236" s="48">
        <f>P236+Q236</f>
        <v>99</v>
      </c>
      <c r="S236" s="47">
        <v>9438023711</v>
      </c>
      <c r="T236" s="101">
        <v>45604</v>
      </c>
      <c r="U236" s="101" t="s">
        <v>548</v>
      </c>
      <c r="V236" s="17"/>
      <c r="W236" s="17"/>
    </row>
    <row r="237" spans="1:23" ht="23.25" x14ac:dyDescent="0.25">
      <c r="A237" s="108">
        <v>223</v>
      </c>
      <c r="B237" s="92" t="s">
        <v>215</v>
      </c>
      <c r="C237" s="93"/>
      <c r="D237" s="93"/>
      <c r="E237" s="93"/>
      <c r="F237" s="93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93"/>
      <c r="T237" s="110">
        <v>45605</v>
      </c>
      <c r="U237" s="110" t="s">
        <v>549</v>
      </c>
      <c r="V237" s="17"/>
      <c r="W237" s="17"/>
    </row>
    <row r="238" spans="1:23" ht="23.25" x14ac:dyDescent="0.25">
      <c r="A238" s="94">
        <v>224</v>
      </c>
      <c r="B238" s="95" t="s">
        <v>550</v>
      </c>
      <c r="C238" s="105"/>
      <c r="D238" s="105"/>
      <c r="E238" s="105"/>
      <c r="F238" s="105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5"/>
      <c r="T238" s="104">
        <v>45606</v>
      </c>
      <c r="U238" s="104" t="s">
        <v>550</v>
      </c>
      <c r="V238" s="17"/>
      <c r="W238" s="17"/>
    </row>
    <row r="239" spans="1:23" ht="15" x14ac:dyDescent="0.25">
      <c r="A239" s="102">
        <v>225</v>
      </c>
      <c r="B239" s="97" t="s">
        <v>111</v>
      </c>
      <c r="C239" s="47" t="s">
        <v>76</v>
      </c>
      <c r="D239" s="47"/>
      <c r="E239" s="47"/>
      <c r="F239" s="47"/>
      <c r="G239" s="48">
        <v>0</v>
      </c>
      <c r="H239" s="48">
        <v>0</v>
      </c>
      <c r="I239" s="48">
        <f t="shared" ref="I239:I240" si="105">G239+H239</f>
        <v>0</v>
      </c>
      <c r="J239" s="48">
        <v>0</v>
      </c>
      <c r="K239" s="48">
        <v>0</v>
      </c>
      <c r="L239" s="48">
        <f t="shared" ref="L239:L240" si="106">J239+K239</f>
        <v>0</v>
      </c>
      <c r="M239" s="48">
        <v>98</v>
      </c>
      <c r="N239" s="48">
        <v>0</v>
      </c>
      <c r="O239" s="48">
        <f t="shared" ref="O239:O240" si="107">M239+N239</f>
        <v>98</v>
      </c>
      <c r="P239" s="48">
        <f t="shared" ref="P239:P241" si="108">G239+J239+M239</f>
        <v>98</v>
      </c>
      <c r="Q239" s="48">
        <f t="shared" ref="Q239:Q241" si="109">H239+K239+N239</f>
        <v>0</v>
      </c>
      <c r="R239" s="48">
        <f t="shared" ref="R239:R240" si="110">P239+Q239</f>
        <v>98</v>
      </c>
      <c r="S239" s="47"/>
      <c r="T239" s="101">
        <v>45607</v>
      </c>
      <c r="U239" s="101" t="s">
        <v>551</v>
      </c>
      <c r="V239" s="17"/>
      <c r="W239" s="17"/>
    </row>
    <row r="240" spans="1:23" ht="15" x14ac:dyDescent="0.25">
      <c r="A240" s="102">
        <v>226</v>
      </c>
      <c r="B240" s="97" t="s">
        <v>265</v>
      </c>
      <c r="C240" s="47" t="s">
        <v>76</v>
      </c>
      <c r="D240" s="47"/>
      <c r="E240" s="47"/>
      <c r="F240" s="47"/>
      <c r="G240" s="48">
        <v>0</v>
      </c>
      <c r="H240" s="48">
        <v>0</v>
      </c>
      <c r="I240" s="48">
        <f t="shared" si="105"/>
        <v>0</v>
      </c>
      <c r="J240" s="48">
        <v>0</v>
      </c>
      <c r="K240" s="48">
        <v>0</v>
      </c>
      <c r="L240" s="48">
        <f t="shared" si="106"/>
        <v>0</v>
      </c>
      <c r="M240" s="48">
        <v>0</v>
      </c>
      <c r="N240" s="48">
        <v>92</v>
      </c>
      <c r="O240" s="48">
        <f t="shared" si="107"/>
        <v>92</v>
      </c>
      <c r="P240" s="48">
        <f t="shared" si="108"/>
        <v>0</v>
      </c>
      <c r="Q240" s="48">
        <f t="shared" si="109"/>
        <v>92</v>
      </c>
      <c r="R240" s="48">
        <f t="shared" si="110"/>
        <v>92</v>
      </c>
      <c r="S240" s="47"/>
      <c r="T240" s="101">
        <v>45608</v>
      </c>
      <c r="U240" s="101" t="s">
        <v>552</v>
      </c>
      <c r="V240" s="17"/>
      <c r="W240" s="17"/>
    </row>
    <row r="241" spans="1:23" ht="45" x14ac:dyDescent="0.25">
      <c r="A241" s="102">
        <v>227</v>
      </c>
      <c r="B241" s="47" t="s">
        <v>181</v>
      </c>
      <c r="C241" s="47" t="s">
        <v>42</v>
      </c>
      <c r="D241" s="47"/>
      <c r="E241" s="47"/>
      <c r="F241" s="47"/>
      <c r="G241" s="48">
        <v>16</v>
      </c>
      <c r="H241" s="48">
        <v>14</v>
      </c>
      <c r="I241" s="48">
        <f>G241+H241</f>
        <v>30</v>
      </c>
      <c r="J241" s="48">
        <v>22</v>
      </c>
      <c r="K241" s="48">
        <v>20</v>
      </c>
      <c r="L241" s="48">
        <f>J241+K241</f>
        <v>42</v>
      </c>
      <c r="M241" s="48"/>
      <c r="N241" s="48"/>
      <c r="O241" s="48">
        <f>M241+N241</f>
        <v>0</v>
      </c>
      <c r="P241" s="48">
        <f t="shared" si="108"/>
        <v>38</v>
      </c>
      <c r="Q241" s="48">
        <f t="shared" si="109"/>
        <v>34</v>
      </c>
      <c r="R241" s="48">
        <f>P241+Q241</f>
        <v>72</v>
      </c>
      <c r="S241" s="78" t="s">
        <v>500</v>
      </c>
      <c r="T241" s="101">
        <v>45609</v>
      </c>
      <c r="U241" s="101" t="s">
        <v>553</v>
      </c>
      <c r="V241" s="17"/>
      <c r="W241" s="17"/>
    </row>
    <row r="242" spans="1:23" ht="23.25" x14ac:dyDescent="0.25">
      <c r="A242" s="32">
        <v>228</v>
      </c>
      <c r="B242" s="125" t="s">
        <v>365</v>
      </c>
      <c r="C242" s="122"/>
      <c r="D242" s="122"/>
      <c r="E242" s="122"/>
      <c r="F242" s="122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22"/>
      <c r="T242" s="121">
        <v>45610</v>
      </c>
      <c r="U242" s="121" t="s">
        <v>547</v>
      </c>
      <c r="V242" s="17"/>
      <c r="W242" s="17"/>
    </row>
    <row r="243" spans="1:23" ht="23.25" x14ac:dyDescent="0.25">
      <c r="A243" s="32">
        <v>229</v>
      </c>
      <c r="B243" s="124" t="s">
        <v>586</v>
      </c>
      <c r="C243" s="122"/>
      <c r="D243" s="122"/>
      <c r="E243" s="122"/>
      <c r="F243" s="122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22"/>
      <c r="T243" s="121">
        <v>45611</v>
      </c>
      <c r="U243" s="121" t="s">
        <v>548</v>
      </c>
      <c r="V243" s="17"/>
      <c r="W243" s="17"/>
    </row>
    <row r="244" spans="1:23" ht="23.25" x14ac:dyDescent="0.25">
      <c r="A244" s="108">
        <v>230</v>
      </c>
      <c r="B244" s="92" t="s">
        <v>215</v>
      </c>
      <c r="C244" s="93"/>
      <c r="D244" s="93"/>
      <c r="E244" s="93"/>
      <c r="F244" s="93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93"/>
      <c r="T244" s="110">
        <v>45612</v>
      </c>
      <c r="U244" s="110" t="s">
        <v>549</v>
      </c>
      <c r="V244" s="17"/>
      <c r="W244" s="17"/>
    </row>
    <row r="245" spans="1:23" ht="23.25" x14ac:dyDescent="0.25">
      <c r="A245" s="94">
        <v>231</v>
      </c>
      <c r="B245" s="95" t="s">
        <v>550</v>
      </c>
      <c r="C245" s="105"/>
      <c r="D245" s="105"/>
      <c r="E245" s="105"/>
      <c r="F245" s="105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5"/>
      <c r="T245" s="104">
        <v>45613</v>
      </c>
      <c r="U245" s="104" t="s">
        <v>550</v>
      </c>
      <c r="V245" s="17"/>
      <c r="W245" s="17"/>
    </row>
    <row r="246" spans="1:23" ht="15" x14ac:dyDescent="0.25">
      <c r="A246" s="102">
        <v>232</v>
      </c>
      <c r="B246" s="47" t="s">
        <v>308</v>
      </c>
      <c r="C246" s="47" t="s">
        <v>76</v>
      </c>
      <c r="D246" s="47"/>
      <c r="E246" s="47"/>
      <c r="F246" s="47"/>
      <c r="G246" s="48">
        <v>0</v>
      </c>
      <c r="H246" s="48">
        <v>0</v>
      </c>
      <c r="I246" s="48">
        <f>G246+H246</f>
        <v>0</v>
      </c>
      <c r="J246" s="48">
        <v>0</v>
      </c>
      <c r="K246" s="48">
        <v>0</v>
      </c>
      <c r="L246" s="48">
        <f>J246+K246</f>
        <v>0</v>
      </c>
      <c r="M246" s="48">
        <v>32</v>
      </c>
      <c r="N246" s="48">
        <v>50</v>
      </c>
      <c r="O246" s="48">
        <f>M246+N246</f>
        <v>82</v>
      </c>
      <c r="P246" s="48">
        <f t="shared" ref="P246:Q248" si="111">G246+J246+M246</f>
        <v>32</v>
      </c>
      <c r="Q246" s="48">
        <f t="shared" si="111"/>
        <v>50</v>
      </c>
      <c r="R246" s="48">
        <f>P246+Q246</f>
        <v>82</v>
      </c>
      <c r="S246" s="47">
        <v>9439189430</v>
      </c>
      <c r="T246" s="101">
        <v>45614</v>
      </c>
      <c r="U246" s="101" t="s">
        <v>551</v>
      </c>
      <c r="V246" s="17"/>
      <c r="W246" s="17"/>
    </row>
    <row r="247" spans="1:23" ht="45" x14ac:dyDescent="0.25">
      <c r="A247" s="102">
        <v>233</v>
      </c>
      <c r="B247" s="47" t="s">
        <v>283</v>
      </c>
      <c r="C247" s="47" t="s">
        <v>42</v>
      </c>
      <c r="D247" s="47"/>
      <c r="E247" s="47"/>
      <c r="F247" s="47"/>
      <c r="G247" s="48">
        <v>14</v>
      </c>
      <c r="H247" s="48">
        <v>11</v>
      </c>
      <c r="I247" s="48">
        <f>G247+H247</f>
        <v>25</v>
      </c>
      <c r="J247" s="48">
        <v>17</v>
      </c>
      <c r="K247" s="48">
        <v>12</v>
      </c>
      <c r="L247" s="48">
        <f>J247+K247</f>
        <v>29</v>
      </c>
      <c r="M247" s="48"/>
      <c r="N247" s="48"/>
      <c r="O247" s="48">
        <f>M247+N247</f>
        <v>0</v>
      </c>
      <c r="P247" s="48">
        <f t="shared" si="111"/>
        <v>31</v>
      </c>
      <c r="Q247" s="48">
        <f t="shared" si="111"/>
        <v>23</v>
      </c>
      <c r="R247" s="48">
        <f>P247+Q247</f>
        <v>54</v>
      </c>
      <c r="S247" s="78" t="s">
        <v>504</v>
      </c>
      <c r="T247" s="101">
        <v>45615</v>
      </c>
      <c r="U247" s="101" t="s">
        <v>552</v>
      </c>
      <c r="V247" s="17"/>
      <c r="W247" s="17"/>
    </row>
    <row r="248" spans="1:23" ht="15" x14ac:dyDescent="0.25">
      <c r="A248" s="102">
        <v>234</v>
      </c>
      <c r="B248" s="47" t="s">
        <v>678</v>
      </c>
      <c r="C248" s="47" t="s">
        <v>42</v>
      </c>
      <c r="D248" s="47"/>
      <c r="E248" s="47"/>
      <c r="F248" s="47"/>
      <c r="G248" s="48">
        <v>11</v>
      </c>
      <c r="H248" s="48">
        <v>14</v>
      </c>
      <c r="I248" s="48">
        <f>G248+H248</f>
        <v>25</v>
      </c>
      <c r="J248" s="48">
        <v>15</v>
      </c>
      <c r="K248" s="48">
        <v>15</v>
      </c>
      <c r="L248" s="48">
        <f>J248+K248</f>
        <v>30</v>
      </c>
      <c r="M248" s="48"/>
      <c r="N248" s="48"/>
      <c r="O248" s="48">
        <f>M248+N248</f>
        <v>0</v>
      </c>
      <c r="P248" s="48">
        <f t="shared" si="111"/>
        <v>26</v>
      </c>
      <c r="Q248" s="48">
        <f t="shared" si="111"/>
        <v>29</v>
      </c>
      <c r="R248" s="48">
        <f>P248+Q248</f>
        <v>55</v>
      </c>
      <c r="S248" s="78">
        <v>8280438683</v>
      </c>
      <c r="T248" s="101">
        <v>45616</v>
      </c>
      <c r="U248" s="101" t="s">
        <v>553</v>
      </c>
      <c r="V248" s="17"/>
      <c r="W248" s="17"/>
    </row>
    <row r="249" spans="1:23" ht="30" x14ac:dyDescent="0.25">
      <c r="A249" s="102">
        <v>235</v>
      </c>
      <c r="B249" s="47" t="s">
        <v>262</v>
      </c>
      <c r="C249" s="47" t="s">
        <v>42</v>
      </c>
      <c r="D249" s="47"/>
      <c r="E249" s="47"/>
      <c r="F249" s="47"/>
      <c r="G249" s="48">
        <v>11</v>
      </c>
      <c r="H249" s="48">
        <v>14</v>
      </c>
      <c r="I249" s="48">
        <f>G249+H249</f>
        <v>25</v>
      </c>
      <c r="J249" s="48">
        <v>17</v>
      </c>
      <c r="K249" s="48">
        <v>14</v>
      </c>
      <c r="L249" s="48">
        <f>J249+K249</f>
        <v>31</v>
      </c>
      <c r="M249" s="48"/>
      <c r="N249" s="48"/>
      <c r="O249" s="48">
        <f>M249+N249</f>
        <v>0</v>
      </c>
      <c r="P249" s="48">
        <f t="shared" ref="P249" si="112">G249+J249+M249</f>
        <v>28</v>
      </c>
      <c r="Q249" s="48">
        <f t="shared" ref="Q249" si="113">H249+K249+N249</f>
        <v>28</v>
      </c>
      <c r="R249" s="48">
        <f>P249+Q249</f>
        <v>56</v>
      </c>
      <c r="S249" s="78" t="s">
        <v>487</v>
      </c>
      <c r="T249" s="101">
        <v>45617</v>
      </c>
      <c r="U249" s="101" t="s">
        <v>547</v>
      </c>
      <c r="V249" s="17"/>
      <c r="W249" s="17"/>
    </row>
    <row r="250" spans="1:23" ht="30" x14ac:dyDescent="0.25">
      <c r="A250" s="102">
        <v>236</v>
      </c>
      <c r="B250" s="47" t="s">
        <v>668</v>
      </c>
      <c r="C250" s="47" t="s">
        <v>280</v>
      </c>
      <c r="D250" s="47"/>
      <c r="E250" s="47"/>
      <c r="F250" s="47"/>
      <c r="G250" s="48">
        <v>11</v>
      </c>
      <c r="H250" s="48">
        <v>15</v>
      </c>
      <c r="I250" s="48">
        <f>G250+H250</f>
        <v>26</v>
      </c>
      <c r="J250" s="48">
        <v>15</v>
      </c>
      <c r="K250" s="48">
        <v>17</v>
      </c>
      <c r="L250" s="48">
        <f>J250+K250</f>
        <v>32</v>
      </c>
      <c r="M250" s="48"/>
      <c r="N250" s="48"/>
      <c r="O250" s="48">
        <f>M250+N250</f>
        <v>0</v>
      </c>
      <c r="P250" s="48">
        <f t="shared" ref="P250" si="114">G250+J250+M250</f>
        <v>26</v>
      </c>
      <c r="Q250" s="48">
        <f t="shared" ref="Q250" si="115">H250+K250+N250</f>
        <v>32</v>
      </c>
      <c r="R250" s="48">
        <f>P250+Q250</f>
        <v>58</v>
      </c>
      <c r="S250" s="47">
        <v>8280438687</v>
      </c>
      <c r="T250" s="101">
        <v>45618</v>
      </c>
      <c r="U250" s="101" t="s">
        <v>548</v>
      </c>
      <c r="V250" s="17"/>
      <c r="W250" s="17"/>
    </row>
    <row r="251" spans="1:23" ht="23.25" x14ac:dyDescent="0.25">
      <c r="A251" s="108">
        <v>237</v>
      </c>
      <c r="B251" s="92" t="s">
        <v>215</v>
      </c>
      <c r="C251" s="93"/>
      <c r="D251" s="93"/>
      <c r="E251" s="93"/>
      <c r="F251" s="93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93"/>
      <c r="T251" s="110">
        <v>45619</v>
      </c>
      <c r="U251" s="110" t="s">
        <v>549</v>
      </c>
      <c r="V251" s="17"/>
      <c r="W251" s="17"/>
    </row>
    <row r="252" spans="1:23" ht="23.25" x14ac:dyDescent="0.25">
      <c r="A252" s="94">
        <v>238</v>
      </c>
      <c r="B252" s="95" t="s">
        <v>550</v>
      </c>
      <c r="C252" s="105"/>
      <c r="D252" s="105"/>
      <c r="E252" s="105"/>
      <c r="F252" s="105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5"/>
      <c r="T252" s="104">
        <v>45620</v>
      </c>
      <c r="U252" s="104" t="s">
        <v>550</v>
      </c>
      <c r="V252" s="17"/>
      <c r="W252" s="17"/>
    </row>
    <row r="253" spans="1:23" ht="57.75" customHeight="1" x14ac:dyDescent="0.25">
      <c r="A253" s="102">
        <v>239</v>
      </c>
      <c r="B253" s="132" t="s">
        <v>673</v>
      </c>
      <c r="C253" s="47" t="s">
        <v>280</v>
      </c>
      <c r="D253" s="207" t="s">
        <v>630</v>
      </c>
      <c r="E253" s="208"/>
      <c r="F253" s="209"/>
      <c r="G253" s="48">
        <v>0</v>
      </c>
      <c r="H253" s="48">
        <v>0</v>
      </c>
      <c r="I253" s="48">
        <f t="shared" ref="I253" si="116">G253+H253</f>
        <v>0</v>
      </c>
      <c r="J253" s="48">
        <v>0</v>
      </c>
      <c r="K253" s="48">
        <v>0</v>
      </c>
      <c r="L253" s="48">
        <f t="shared" ref="L253" si="117">J253+K253</f>
        <v>0</v>
      </c>
      <c r="M253" s="48">
        <v>0</v>
      </c>
      <c r="N253" s="48">
        <v>86</v>
      </c>
      <c r="O253" s="48">
        <f t="shared" ref="O253" si="118">M253+N253</f>
        <v>86</v>
      </c>
      <c r="P253" s="48">
        <f t="shared" ref="P253" si="119">G253+J253+M253</f>
        <v>0</v>
      </c>
      <c r="Q253" s="48">
        <f t="shared" ref="Q253" si="120">H253+K253+N253</f>
        <v>86</v>
      </c>
      <c r="R253" s="48">
        <f t="shared" ref="R253" si="121">P253+Q253</f>
        <v>86</v>
      </c>
      <c r="S253" s="47"/>
      <c r="T253" s="101">
        <v>45621</v>
      </c>
      <c r="U253" s="101" t="s">
        <v>551</v>
      </c>
    </row>
    <row r="254" spans="1:23" ht="30" x14ac:dyDescent="0.25">
      <c r="A254" s="102">
        <v>240</v>
      </c>
      <c r="B254" s="47" t="s">
        <v>331</v>
      </c>
      <c r="C254" s="47" t="s">
        <v>280</v>
      </c>
      <c r="D254" s="47"/>
      <c r="E254" s="47"/>
      <c r="F254" s="47"/>
      <c r="G254" s="48">
        <v>2</v>
      </c>
      <c r="H254" s="48">
        <v>1</v>
      </c>
      <c r="I254" s="48">
        <f>G254+H254</f>
        <v>3</v>
      </c>
      <c r="J254" s="48">
        <v>2</v>
      </c>
      <c r="K254" s="48">
        <v>2</v>
      </c>
      <c r="L254" s="48">
        <f>J254+K254</f>
        <v>4</v>
      </c>
      <c r="M254" s="48">
        <v>70</v>
      </c>
      <c r="N254" s="48">
        <v>0</v>
      </c>
      <c r="O254" s="48">
        <f>M254+N254</f>
        <v>70</v>
      </c>
      <c r="P254" s="48">
        <f>G254+J254+M254</f>
        <v>74</v>
      </c>
      <c r="Q254" s="48">
        <f>H254+K254+N254</f>
        <v>3</v>
      </c>
      <c r="R254" s="48">
        <f>P254+Q254</f>
        <v>77</v>
      </c>
      <c r="S254" s="47">
        <v>9178811400</v>
      </c>
      <c r="T254" s="101">
        <v>45622</v>
      </c>
      <c r="U254" s="101" t="s">
        <v>552</v>
      </c>
    </row>
    <row r="255" spans="1:23" ht="45" x14ac:dyDescent="0.25">
      <c r="A255" s="102">
        <v>241</v>
      </c>
      <c r="B255" s="47" t="s">
        <v>642</v>
      </c>
      <c r="C255" s="47" t="s">
        <v>42</v>
      </c>
      <c r="D255" s="47"/>
      <c r="E255" s="47"/>
      <c r="F255" s="47"/>
      <c r="G255" s="48">
        <v>15</v>
      </c>
      <c r="H255" s="48">
        <v>13</v>
      </c>
      <c r="I255" s="48">
        <f>G255+H255</f>
        <v>28</v>
      </c>
      <c r="J255" s="48">
        <v>12</v>
      </c>
      <c r="K255" s="48">
        <v>20</v>
      </c>
      <c r="L255" s="48">
        <f>J255+K255</f>
        <v>32</v>
      </c>
      <c r="M255" s="48"/>
      <c r="N255" s="48"/>
      <c r="O255" s="48">
        <f>M255+N255</f>
        <v>0</v>
      </c>
      <c r="P255" s="48">
        <f>G255+J255+M255</f>
        <v>27</v>
      </c>
      <c r="Q255" s="48">
        <f>H255+K255+N255</f>
        <v>33</v>
      </c>
      <c r="R255" s="48">
        <f>P255+Q255</f>
        <v>60</v>
      </c>
      <c r="S255" s="78" t="s">
        <v>474</v>
      </c>
      <c r="T255" s="101">
        <v>45623</v>
      </c>
      <c r="U255" s="101" t="s">
        <v>553</v>
      </c>
    </row>
    <row r="256" spans="1:23" ht="30" x14ac:dyDescent="0.25">
      <c r="A256" s="102">
        <v>242</v>
      </c>
      <c r="B256" s="47" t="s">
        <v>638</v>
      </c>
      <c r="C256" s="47" t="s">
        <v>42</v>
      </c>
      <c r="D256" s="47"/>
      <c r="E256" s="47"/>
      <c r="F256" s="47"/>
      <c r="G256" s="48">
        <v>13</v>
      </c>
      <c r="H256" s="48">
        <v>9</v>
      </c>
      <c r="I256" s="48">
        <f>G256+H256</f>
        <v>22</v>
      </c>
      <c r="J256" s="48">
        <v>19</v>
      </c>
      <c r="K256" s="48">
        <v>10</v>
      </c>
      <c r="L256" s="48">
        <f>J256+K256</f>
        <v>29</v>
      </c>
      <c r="M256" s="48"/>
      <c r="N256" s="48"/>
      <c r="O256" s="48">
        <f>M256+N256</f>
        <v>0</v>
      </c>
      <c r="P256" s="48">
        <f t="shared" ref="P256:P257" si="122">G256+J256+M256</f>
        <v>32</v>
      </c>
      <c r="Q256" s="48">
        <f t="shared" ref="Q256:Q257" si="123">H256+K256+N256</f>
        <v>19</v>
      </c>
      <c r="R256" s="48">
        <f>P256+Q256</f>
        <v>51</v>
      </c>
      <c r="S256" s="78" t="s">
        <v>457</v>
      </c>
      <c r="T256" s="101">
        <v>45624</v>
      </c>
      <c r="U256" s="101" t="s">
        <v>547</v>
      </c>
    </row>
    <row r="257" spans="1:21" ht="45" x14ac:dyDescent="0.25">
      <c r="A257" s="102">
        <v>243</v>
      </c>
      <c r="B257" s="47" t="s">
        <v>684</v>
      </c>
      <c r="C257" s="47" t="s">
        <v>280</v>
      </c>
      <c r="D257" s="47"/>
      <c r="E257" s="47"/>
      <c r="F257" s="47"/>
      <c r="G257" s="48">
        <v>11</v>
      </c>
      <c r="H257" s="48">
        <v>16</v>
      </c>
      <c r="I257" s="48">
        <f>G257+H257</f>
        <v>27</v>
      </c>
      <c r="J257" s="48">
        <v>19.72</v>
      </c>
      <c r="K257" s="48">
        <v>16</v>
      </c>
      <c r="L257" s="48">
        <f>J257+K257</f>
        <v>35.72</v>
      </c>
      <c r="M257" s="48">
        <v>16</v>
      </c>
      <c r="N257" s="48">
        <v>18</v>
      </c>
      <c r="O257" s="48">
        <f>M257+N257</f>
        <v>34</v>
      </c>
      <c r="P257" s="48">
        <f t="shared" si="122"/>
        <v>46.72</v>
      </c>
      <c r="Q257" s="48">
        <f t="shared" si="123"/>
        <v>50</v>
      </c>
      <c r="R257" s="48">
        <f>P257+Q257</f>
        <v>96.72</v>
      </c>
      <c r="S257" s="85" t="s">
        <v>482</v>
      </c>
      <c r="T257" s="101">
        <v>45625</v>
      </c>
      <c r="U257" s="101" t="s">
        <v>548</v>
      </c>
    </row>
    <row r="258" spans="1:21" ht="23.25" x14ac:dyDescent="0.25">
      <c r="A258" s="108">
        <v>244</v>
      </c>
      <c r="B258" s="92" t="s">
        <v>215</v>
      </c>
      <c r="C258" s="93"/>
      <c r="D258" s="93"/>
      <c r="E258" s="93"/>
      <c r="F258" s="93"/>
      <c r="G258" s="109"/>
      <c r="H258" s="109"/>
      <c r="I258" s="109"/>
      <c r="J258" s="109"/>
      <c r="K258" s="109"/>
      <c r="L258" s="109"/>
      <c r="M258" s="128"/>
      <c r="N258" s="109"/>
      <c r="O258" s="109"/>
      <c r="P258" s="109"/>
      <c r="Q258" s="109"/>
      <c r="R258" s="109"/>
      <c r="S258" s="129"/>
      <c r="T258" s="110">
        <v>45626</v>
      </c>
      <c r="U258" s="110" t="s">
        <v>549</v>
      </c>
    </row>
    <row r="259" spans="1:21" ht="23.25" x14ac:dyDescent="0.25">
      <c r="A259" s="94">
        <v>245</v>
      </c>
      <c r="B259" s="95" t="s">
        <v>550</v>
      </c>
      <c r="C259" s="105"/>
      <c r="D259" s="105"/>
      <c r="E259" s="105"/>
      <c r="F259" s="105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5"/>
      <c r="T259" s="104">
        <v>45627</v>
      </c>
      <c r="U259" s="104" t="s">
        <v>550</v>
      </c>
    </row>
    <row r="260" spans="1:21" ht="30" x14ac:dyDescent="0.25">
      <c r="A260" s="102">
        <v>246</v>
      </c>
      <c r="B260" s="47" t="s">
        <v>600</v>
      </c>
      <c r="C260" s="47" t="s">
        <v>539</v>
      </c>
      <c r="D260" s="47"/>
      <c r="E260" s="47"/>
      <c r="F260" s="47"/>
      <c r="G260" s="48">
        <v>13</v>
      </c>
      <c r="H260" s="48">
        <v>11</v>
      </c>
      <c r="I260" s="48">
        <f>G260+H260</f>
        <v>24</v>
      </c>
      <c r="J260" s="48">
        <v>17</v>
      </c>
      <c r="K260" s="48">
        <v>11</v>
      </c>
      <c r="L260" s="48">
        <f>J260+K260</f>
        <v>28</v>
      </c>
      <c r="M260" s="48"/>
      <c r="N260" s="48"/>
      <c r="O260" s="48">
        <f>M260+N260</f>
        <v>0</v>
      </c>
      <c r="P260" s="48">
        <f t="shared" ref="P260:P264" si="124">G260+J260+M260</f>
        <v>30</v>
      </c>
      <c r="Q260" s="48">
        <f t="shared" ref="Q260:Q264" si="125">H260+K260+N260</f>
        <v>22</v>
      </c>
      <c r="R260" s="48">
        <f>P260+Q260</f>
        <v>52</v>
      </c>
      <c r="S260" s="47" t="s">
        <v>241</v>
      </c>
      <c r="T260" s="101">
        <v>45628</v>
      </c>
      <c r="U260" s="101" t="s">
        <v>551</v>
      </c>
    </row>
    <row r="261" spans="1:21" ht="45" x14ac:dyDescent="0.25">
      <c r="A261" s="102">
        <v>247</v>
      </c>
      <c r="B261" s="47" t="s">
        <v>322</v>
      </c>
      <c r="C261" s="47" t="s">
        <v>42</v>
      </c>
      <c r="D261" s="47"/>
      <c r="E261" s="47"/>
      <c r="F261" s="47"/>
      <c r="G261" s="48">
        <v>13</v>
      </c>
      <c r="H261" s="48">
        <v>17</v>
      </c>
      <c r="I261" s="48">
        <f>G261+H261</f>
        <v>30</v>
      </c>
      <c r="J261" s="48">
        <v>19</v>
      </c>
      <c r="K261" s="48">
        <v>20</v>
      </c>
      <c r="L261" s="48">
        <f>J261+K261</f>
        <v>39</v>
      </c>
      <c r="M261" s="48"/>
      <c r="N261" s="48"/>
      <c r="O261" s="48">
        <f>M261+N261</f>
        <v>0</v>
      </c>
      <c r="P261" s="48">
        <f t="shared" si="124"/>
        <v>32</v>
      </c>
      <c r="Q261" s="48">
        <f t="shared" si="125"/>
        <v>37</v>
      </c>
      <c r="R261" s="48">
        <f>P261+Q261</f>
        <v>69</v>
      </c>
      <c r="S261" s="78" t="s">
        <v>503</v>
      </c>
      <c r="T261" s="101">
        <v>45629</v>
      </c>
      <c r="U261" s="101" t="s">
        <v>552</v>
      </c>
    </row>
    <row r="262" spans="1:21" ht="30" x14ac:dyDescent="0.25">
      <c r="A262" s="102">
        <v>248</v>
      </c>
      <c r="B262" s="47" t="s">
        <v>683</v>
      </c>
      <c r="C262" s="47" t="s">
        <v>280</v>
      </c>
      <c r="D262" s="47"/>
      <c r="E262" s="47"/>
      <c r="F262" s="47"/>
      <c r="G262" s="48">
        <v>9</v>
      </c>
      <c r="H262" s="48">
        <v>13</v>
      </c>
      <c r="I262" s="48">
        <f>G262+H262</f>
        <v>22</v>
      </c>
      <c r="J262" s="48">
        <v>17</v>
      </c>
      <c r="K262" s="48">
        <v>16</v>
      </c>
      <c r="L262" s="48">
        <f>J262+K262</f>
        <v>33</v>
      </c>
      <c r="M262" s="48"/>
      <c r="N262" s="48"/>
      <c r="O262" s="48">
        <f>M262+N262</f>
        <v>0</v>
      </c>
      <c r="P262" s="48">
        <f t="shared" si="124"/>
        <v>26</v>
      </c>
      <c r="Q262" s="48">
        <f t="shared" si="125"/>
        <v>29</v>
      </c>
      <c r="R262" s="48">
        <f>P262+Q262</f>
        <v>55</v>
      </c>
      <c r="S262" s="78">
        <v>8280438648</v>
      </c>
      <c r="T262" s="101">
        <v>45630</v>
      </c>
      <c r="U262" s="101" t="s">
        <v>553</v>
      </c>
    </row>
    <row r="263" spans="1:21" ht="45" x14ac:dyDescent="0.25">
      <c r="A263" s="102">
        <v>249</v>
      </c>
      <c r="B263" s="47" t="s">
        <v>263</v>
      </c>
      <c r="C263" s="47" t="s">
        <v>42</v>
      </c>
      <c r="D263" s="47"/>
      <c r="E263" s="47"/>
      <c r="F263" s="47"/>
      <c r="G263" s="48">
        <v>14</v>
      </c>
      <c r="H263" s="48">
        <v>12</v>
      </c>
      <c r="I263" s="48">
        <f>G263+H263</f>
        <v>26</v>
      </c>
      <c r="J263" s="48">
        <v>16</v>
      </c>
      <c r="K263" s="48">
        <v>11</v>
      </c>
      <c r="L263" s="48">
        <f>J263+K263</f>
        <v>27</v>
      </c>
      <c r="M263" s="48"/>
      <c r="N263" s="48"/>
      <c r="O263" s="48">
        <f>M263+N263</f>
        <v>0</v>
      </c>
      <c r="P263" s="48">
        <f t="shared" si="124"/>
        <v>30</v>
      </c>
      <c r="Q263" s="48">
        <f t="shared" si="125"/>
        <v>23</v>
      </c>
      <c r="R263" s="48">
        <f>P263+Q263</f>
        <v>53</v>
      </c>
      <c r="S263" s="78" t="s">
        <v>493</v>
      </c>
      <c r="T263" s="101">
        <v>45631</v>
      </c>
      <c r="U263" s="101" t="s">
        <v>547</v>
      </c>
    </row>
    <row r="264" spans="1:21" ht="30" x14ac:dyDescent="0.25">
      <c r="A264" s="102">
        <v>250</v>
      </c>
      <c r="B264" s="47" t="s">
        <v>185</v>
      </c>
      <c r="C264" s="47" t="s">
        <v>42</v>
      </c>
      <c r="D264" s="47"/>
      <c r="E264" s="47"/>
      <c r="F264" s="47"/>
      <c r="G264" s="48">
        <v>14</v>
      </c>
      <c r="H264" s="48">
        <v>16</v>
      </c>
      <c r="I264" s="48">
        <f>G264+H264</f>
        <v>30</v>
      </c>
      <c r="J264" s="48">
        <v>19</v>
      </c>
      <c r="K264" s="48">
        <v>18</v>
      </c>
      <c r="L264" s="48">
        <f>J264+K264</f>
        <v>37</v>
      </c>
      <c r="M264" s="48"/>
      <c r="N264" s="48"/>
      <c r="O264" s="48">
        <f>M264+N264</f>
        <v>0</v>
      </c>
      <c r="P264" s="48">
        <f t="shared" si="124"/>
        <v>33</v>
      </c>
      <c r="Q264" s="48">
        <f t="shared" si="125"/>
        <v>34</v>
      </c>
      <c r="R264" s="48">
        <f>P264+Q264</f>
        <v>67</v>
      </c>
      <c r="S264" s="78" t="s">
        <v>492</v>
      </c>
      <c r="T264" s="101">
        <v>45632</v>
      </c>
      <c r="U264" s="101" t="s">
        <v>548</v>
      </c>
    </row>
    <row r="265" spans="1:21" ht="23.25" x14ac:dyDescent="0.25">
      <c r="A265" s="108">
        <v>251</v>
      </c>
      <c r="B265" s="92" t="s">
        <v>215</v>
      </c>
      <c r="C265" s="93"/>
      <c r="D265" s="93"/>
      <c r="E265" s="93"/>
      <c r="F265" s="93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93"/>
      <c r="T265" s="110">
        <v>45633</v>
      </c>
      <c r="U265" s="110" t="s">
        <v>549</v>
      </c>
    </row>
    <row r="266" spans="1:21" ht="23.25" x14ac:dyDescent="0.25">
      <c r="A266" s="94">
        <v>252</v>
      </c>
      <c r="B266" s="95" t="s">
        <v>550</v>
      </c>
      <c r="C266" s="105"/>
      <c r="D266" s="105"/>
      <c r="E266" s="105"/>
      <c r="F266" s="105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7"/>
      <c r="T266" s="104">
        <v>45634</v>
      </c>
      <c r="U266" s="104" t="s">
        <v>550</v>
      </c>
    </row>
    <row r="267" spans="1:21" ht="30" x14ac:dyDescent="0.25">
      <c r="A267" s="102">
        <v>253</v>
      </c>
      <c r="B267" s="47" t="s">
        <v>670</v>
      </c>
      <c r="C267" s="47" t="s">
        <v>280</v>
      </c>
      <c r="D267" s="47"/>
      <c r="E267" s="47"/>
      <c r="F267" s="47"/>
      <c r="G267" s="48">
        <v>3</v>
      </c>
      <c r="H267" s="48">
        <v>2</v>
      </c>
      <c r="I267" s="48">
        <f>G267+H267</f>
        <v>5</v>
      </c>
      <c r="J267" s="48">
        <v>7</v>
      </c>
      <c r="K267" s="48">
        <v>4</v>
      </c>
      <c r="L267" s="48">
        <f>J267+K267</f>
        <v>11</v>
      </c>
      <c r="M267" s="48">
        <v>46</v>
      </c>
      <c r="N267" s="48">
        <v>58</v>
      </c>
      <c r="O267" s="48">
        <f>M267+N267</f>
        <v>104</v>
      </c>
      <c r="P267" s="48">
        <f t="shared" ref="P267:Q269" si="126">G267+J267+M267</f>
        <v>56</v>
      </c>
      <c r="Q267" s="48">
        <f t="shared" si="126"/>
        <v>64</v>
      </c>
      <c r="R267" s="48">
        <f>P267+Q267</f>
        <v>120</v>
      </c>
      <c r="S267" s="47"/>
      <c r="T267" s="101">
        <v>45635</v>
      </c>
      <c r="U267" s="101" t="s">
        <v>551</v>
      </c>
    </row>
    <row r="268" spans="1:21" ht="30" customHeight="1" x14ac:dyDescent="0.25">
      <c r="A268" s="102">
        <v>254</v>
      </c>
      <c r="B268" s="47" t="s">
        <v>410</v>
      </c>
      <c r="C268" s="47" t="s">
        <v>42</v>
      </c>
      <c r="D268" s="47"/>
      <c r="E268" s="47"/>
      <c r="F268" s="47"/>
      <c r="G268" s="48">
        <v>18</v>
      </c>
      <c r="H268" s="48">
        <v>20</v>
      </c>
      <c r="I268" s="48">
        <f>G268+H268</f>
        <v>38</v>
      </c>
      <c r="J268" s="48">
        <v>17</v>
      </c>
      <c r="K268" s="48">
        <v>15</v>
      </c>
      <c r="L268" s="48">
        <f>J268+K268</f>
        <v>32</v>
      </c>
      <c r="M268" s="48"/>
      <c r="N268" s="48"/>
      <c r="O268" s="48">
        <f>M268+N268</f>
        <v>0</v>
      </c>
      <c r="P268" s="48">
        <f t="shared" si="126"/>
        <v>35</v>
      </c>
      <c r="Q268" s="48">
        <f t="shared" si="126"/>
        <v>35</v>
      </c>
      <c r="R268" s="48">
        <f>P268+Q268</f>
        <v>70</v>
      </c>
      <c r="S268" s="78" t="s">
        <v>483</v>
      </c>
      <c r="T268" s="101">
        <v>45636</v>
      </c>
      <c r="U268" s="101" t="s">
        <v>552</v>
      </c>
    </row>
    <row r="269" spans="1:21" ht="45" x14ac:dyDescent="0.25">
      <c r="A269" s="102">
        <v>255</v>
      </c>
      <c r="B269" s="47" t="s">
        <v>680</v>
      </c>
      <c r="C269" s="47" t="s">
        <v>42</v>
      </c>
      <c r="D269" s="47"/>
      <c r="E269" s="47"/>
      <c r="F269" s="47"/>
      <c r="G269" s="48">
        <v>12</v>
      </c>
      <c r="H269" s="48">
        <v>11</v>
      </c>
      <c r="I269" s="48">
        <f>G269+H269</f>
        <v>23</v>
      </c>
      <c r="J269" s="48">
        <v>16</v>
      </c>
      <c r="K269" s="48">
        <v>11</v>
      </c>
      <c r="L269" s="48">
        <f>J269+K269</f>
        <v>27</v>
      </c>
      <c r="M269" s="48">
        <v>16</v>
      </c>
      <c r="N269" s="48">
        <v>18</v>
      </c>
      <c r="O269" s="48">
        <f>M269+N269</f>
        <v>34</v>
      </c>
      <c r="P269" s="48">
        <f t="shared" si="126"/>
        <v>44</v>
      </c>
      <c r="Q269" s="48">
        <f t="shared" si="126"/>
        <v>40</v>
      </c>
      <c r="R269" s="48">
        <f>P269+Q269</f>
        <v>84</v>
      </c>
      <c r="S269" s="78" t="s">
        <v>484</v>
      </c>
      <c r="T269" s="101">
        <v>45637</v>
      </c>
      <c r="U269" s="101" t="s">
        <v>553</v>
      </c>
    </row>
    <row r="270" spans="1:21" ht="38.25" customHeight="1" x14ac:dyDescent="0.25">
      <c r="A270" s="102">
        <v>256</v>
      </c>
      <c r="B270" s="47" t="s">
        <v>681</v>
      </c>
      <c r="C270" s="47" t="s">
        <v>42</v>
      </c>
      <c r="D270" s="47"/>
      <c r="E270" s="47"/>
      <c r="F270" s="47"/>
      <c r="G270" s="48">
        <v>9</v>
      </c>
      <c r="H270" s="48">
        <v>11</v>
      </c>
      <c r="I270" s="48">
        <f>G270+H270</f>
        <v>20</v>
      </c>
      <c r="J270" s="48">
        <v>12</v>
      </c>
      <c r="K270" s="48">
        <v>14</v>
      </c>
      <c r="L270" s="48">
        <f>J270+K270</f>
        <v>26</v>
      </c>
      <c r="M270" s="48">
        <v>26</v>
      </c>
      <c r="N270" s="48">
        <v>22</v>
      </c>
      <c r="O270" s="48">
        <f>M270+N270</f>
        <v>48</v>
      </c>
      <c r="P270" s="48">
        <f>G270+J270+M270</f>
        <v>47</v>
      </c>
      <c r="Q270" s="48">
        <f>H270+K270+N270</f>
        <v>47</v>
      </c>
      <c r="R270" s="48">
        <f>P270+Q270</f>
        <v>94</v>
      </c>
      <c r="S270" s="78" t="s">
        <v>498</v>
      </c>
      <c r="T270" s="101">
        <v>45638</v>
      </c>
      <c r="U270" s="101" t="s">
        <v>547</v>
      </c>
    </row>
    <row r="271" spans="1:21" ht="15" x14ac:dyDescent="0.25">
      <c r="A271" s="102">
        <v>257</v>
      </c>
      <c r="B271" s="13" t="s">
        <v>687</v>
      </c>
      <c r="C271" s="47" t="s">
        <v>76</v>
      </c>
      <c r="D271" s="47"/>
      <c r="E271" s="47"/>
      <c r="F271" s="47"/>
      <c r="G271" s="48">
        <v>0</v>
      </c>
      <c r="H271" s="48">
        <v>0</v>
      </c>
      <c r="I271" s="48">
        <f t="shared" ref="I271" si="127">G271+H271</f>
        <v>0</v>
      </c>
      <c r="J271" s="48">
        <v>0</v>
      </c>
      <c r="K271" s="48">
        <v>0</v>
      </c>
      <c r="L271" s="48">
        <f t="shared" ref="L271" si="128">J271+K271</f>
        <v>0</v>
      </c>
      <c r="M271" s="48">
        <f>26+37</f>
        <v>63</v>
      </c>
      <c r="N271" s="48">
        <f>46+21</f>
        <v>67</v>
      </c>
      <c r="O271" s="48">
        <f t="shared" ref="O271" si="129">M271+N271</f>
        <v>130</v>
      </c>
      <c r="P271" s="48">
        <f t="shared" ref="P271" si="130">G271+J271+M271</f>
        <v>63</v>
      </c>
      <c r="Q271" s="48">
        <f t="shared" ref="Q271" si="131">H271+K271+N271</f>
        <v>67</v>
      </c>
      <c r="R271" s="48">
        <f t="shared" ref="R271" si="132">P271+Q271</f>
        <v>130</v>
      </c>
      <c r="T271" s="101">
        <v>45639</v>
      </c>
      <c r="U271" s="101" t="s">
        <v>548</v>
      </c>
    </row>
    <row r="272" spans="1:21" ht="23.25" x14ac:dyDescent="0.25">
      <c r="A272" s="108">
        <v>258</v>
      </c>
      <c r="B272" s="92" t="s">
        <v>215</v>
      </c>
      <c r="C272" s="93"/>
      <c r="D272" s="93"/>
      <c r="E272" s="93"/>
      <c r="F272" s="93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11"/>
      <c r="T272" s="110">
        <v>45640</v>
      </c>
      <c r="U272" s="110" t="s">
        <v>549</v>
      </c>
    </row>
    <row r="273" spans="1:21" ht="23.25" x14ac:dyDescent="0.25">
      <c r="A273" s="94">
        <v>259</v>
      </c>
      <c r="B273" s="95" t="s">
        <v>550</v>
      </c>
      <c r="C273" s="105"/>
      <c r="D273" s="105"/>
      <c r="E273" s="105"/>
      <c r="F273" s="105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7"/>
      <c r="T273" s="104">
        <v>45641</v>
      </c>
      <c r="U273" s="104" t="s">
        <v>550</v>
      </c>
    </row>
    <row r="274" spans="1:21" ht="15" x14ac:dyDescent="0.25">
      <c r="A274" s="102">
        <v>260</v>
      </c>
      <c r="B274" s="13" t="s">
        <v>685</v>
      </c>
      <c r="C274" s="47"/>
      <c r="D274" s="47"/>
      <c r="E274" s="47"/>
      <c r="F274" s="47"/>
      <c r="G274" s="48"/>
      <c r="H274" s="48"/>
      <c r="I274" s="48"/>
      <c r="J274" s="48"/>
      <c r="K274" s="48"/>
      <c r="L274" s="48"/>
      <c r="M274" s="13">
        <v>63</v>
      </c>
      <c r="N274" s="48">
        <v>50</v>
      </c>
      <c r="O274" s="48">
        <f>M274+N274</f>
        <v>113</v>
      </c>
      <c r="P274" s="48">
        <f t="shared" ref="P274:Q276" si="133">G274+J274+M274</f>
        <v>63</v>
      </c>
      <c r="Q274" s="48">
        <f t="shared" si="133"/>
        <v>50</v>
      </c>
      <c r="R274" s="48">
        <f>P274+Q274</f>
        <v>113</v>
      </c>
      <c r="S274" s="78"/>
      <c r="T274" s="101">
        <v>45642</v>
      </c>
      <c r="U274" s="101" t="s">
        <v>551</v>
      </c>
    </row>
    <row r="275" spans="1:21" ht="30" x14ac:dyDescent="0.25">
      <c r="A275" s="102">
        <v>261</v>
      </c>
      <c r="B275" s="47" t="s">
        <v>223</v>
      </c>
      <c r="C275" s="47" t="s">
        <v>76</v>
      </c>
      <c r="D275" s="47"/>
      <c r="E275" s="47"/>
      <c r="F275" s="47"/>
      <c r="G275" s="48">
        <v>0</v>
      </c>
      <c r="H275" s="48">
        <v>0</v>
      </c>
      <c r="I275" s="48">
        <f>G275+H275</f>
        <v>0</v>
      </c>
      <c r="J275" s="48">
        <v>0</v>
      </c>
      <c r="K275" s="48">
        <v>0</v>
      </c>
      <c r="L275" s="48">
        <f>J275+K275</f>
        <v>0</v>
      </c>
      <c r="M275" s="48">
        <v>88</v>
      </c>
      <c r="N275" s="48">
        <v>70</v>
      </c>
      <c r="O275" s="48">
        <f>M275+N275</f>
        <v>158</v>
      </c>
      <c r="P275" s="48">
        <f t="shared" si="133"/>
        <v>88</v>
      </c>
      <c r="Q275" s="48">
        <f t="shared" si="133"/>
        <v>70</v>
      </c>
      <c r="R275" s="48">
        <f>P275+Q275</f>
        <v>158</v>
      </c>
      <c r="S275" s="47" t="s">
        <v>226</v>
      </c>
      <c r="T275" s="101">
        <v>45643</v>
      </c>
      <c r="U275" s="101" t="s">
        <v>552</v>
      </c>
    </row>
    <row r="276" spans="1:21" ht="15" x14ac:dyDescent="0.25">
      <c r="A276" s="102">
        <v>262</v>
      </c>
      <c r="B276" s="47" t="s">
        <v>225</v>
      </c>
      <c r="C276" s="47" t="s">
        <v>76</v>
      </c>
      <c r="D276" s="47"/>
      <c r="E276" s="47"/>
      <c r="F276" s="47"/>
      <c r="G276" s="48">
        <v>0</v>
      </c>
      <c r="H276" s="48">
        <v>0</v>
      </c>
      <c r="I276" s="48">
        <f>G276+H276</f>
        <v>0</v>
      </c>
      <c r="J276" s="48">
        <v>0</v>
      </c>
      <c r="K276" s="48">
        <v>0</v>
      </c>
      <c r="L276" s="48">
        <f>J276+K276</f>
        <v>0</v>
      </c>
      <c r="M276" s="48">
        <f>33+25</f>
        <v>58</v>
      </c>
      <c r="N276" s="48">
        <f>37+15</f>
        <v>52</v>
      </c>
      <c r="O276" s="48">
        <f>M276+N276</f>
        <v>110</v>
      </c>
      <c r="P276" s="48">
        <f t="shared" si="133"/>
        <v>58</v>
      </c>
      <c r="Q276" s="48">
        <f t="shared" si="133"/>
        <v>52</v>
      </c>
      <c r="R276" s="48">
        <f>P276+Q276</f>
        <v>110</v>
      </c>
      <c r="S276" s="78"/>
      <c r="T276" s="101">
        <v>45644</v>
      </c>
      <c r="U276" s="101" t="s">
        <v>553</v>
      </c>
    </row>
    <row r="277" spans="1:21" ht="15" x14ac:dyDescent="0.25">
      <c r="A277" s="102">
        <v>263</v>
      </c>
      <c r="B277" s="13" t="s">
        <v>688</v>
      </c>
      <c r="C277" s="47" t="s">
        <v>76</v>
      </c>
      <c r="D277" s="47"/>
      <c r="E277" s="47"/>
      <c r="F277" s="47"/>
      <c r="G277" s="48">
        <v>0</v>
      </c>
      <c r="H277" s="48">
        <v>0</v>
      </c>
      <c r="I277" s="48">
        <f t="shared" ref="I277:I278" si="134">G277+H277</f>
        <v>0</v>
      </c>
      <c r="J277" s="48">
        <v>0</v>
      </c>
      <c r="K277" s="48">
        <v>0</v>
      </c>
      <c r="L277" s="48">
        <f t="shared" ref="L277:L278" si="135">J277+K277</f>
        <v>0</v>
      </c>
      <c r="M277" s="48">
        <v>39</v>
      </c>
      <c r="N277" s="48">
        <v>53</v>
      </c>
      <c r="O277" s="48">
        <f t="shared" ref="O277:O278" si="136">M277+N277</f>
        <v>92</v>
      </c>
      <c r="P277" s="48">
        <f t="shared" ref="P277:P278" si="137">G277+J277+M277</f>
        <v>39</v>
      </c>
      <c r="Q277" s="48">
        <f t="shared" ref="Q277:Q278" si="138">H277+K277+N277</f>
        <v>53</v>
      </c>
      <c r="R277" s="48">
        <f t="shared" ref="R277:R278" si="139">P277+Q277</f>
        <v>92</v>
      </c>
      <c r="S277" s="78"/>
      <c r="T277" s="101">
        <v>45645</v>
      </c>
      <c r="U277" s="101" t="s">
        <v>547</v>
      </c>
    </row>
    <row r="278" spans="1:21" ht="15" x14ac:dyDescent="0.25">
      <c r="A278" s="102">
        <v>264</v>
      </c>
      <c r="B278" s="13" t="s">
        <v>686</v>
      </c>
      <c r="C278" s="47" t="s">
        <v>76</v>
      </c>
      <c r="D278" s="47"/>
      <c r="E278" s="47"/>
      <c r="F278" s="47"/>
      <c r="G278" s="48">
        <v>0</v>
      </c>
      <c r="H278" s="48">
        <v>0</v>
      </c>
      <c r="I278" s="48">
        <f t="shared" si="134"/>
        <v>0</v>
      </c>
      <c r="J278" s="48">
        <v>0</v>
      </c>
      <c r="K278" s="48">
        <v>0</v>
      </c>
      <c r="L278" s="48">
        <f t="shared" si="135"/>
        <v>0</v>
      </c>
      <c r="M278" s="48">
        <f>28+15</f>
        <v>43</v>
      </c>
      <c r="N278" s="48">
        <f>28+9</f>
        <v>37</v>
      </c>
      <c r="O278" s="48">
        <f t="shared" si="136"/>
        <v>80</v>
      </c>
      <c r="P278" s="48">
        <f t="shared" si="137"/>
        <v>43</v>
      </c>
      <c r="Q278" s="48">
        <f t="shared" si="138"/>
        <v>37</v>
      </c>
      <c r="R278" s="48">
        <f t="shared" si="139"/>
        <v>80</v>
      </c>
      <c r="S278" s="78"/>
      <c r="T278" s="101">
        <v>45646</v>
      </c>
      <c r="U278" s="101" t="s">
        <v>548</v>
      </c>
    </row>
    <row r="279" spans="1:21" ht="23.25" x14ac:dyDescent="0.25">
      <c r="A279" s="108">
        <v>265</v>
      </c>
      <c r="B279" s="92" t="s">
        <v>215</v>
      </c>
      <c r="C279" s="93"/>
      <c r="D279" s="93"/>
      <c r="E279" s="93"/>
      <c r="F279" s="93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11"/>
      <c r="T279" s="110">
        <v>45647</v>
      </c>
      <c r="U279" s="110" t="s">
        <v>549</v>
      </c>
    </row>
    <row r="280" spans="1:21" ht="23.25" x14ac:dyDescent="0.25">
      <c r="A280" s="94">
        <v>266</v>
      </c>
      <c r="B280" s="95" t="s">
        <v>550</v>
      </c>
      <c r="C280" s="105"/>
      <c r="D280" s="105"/>
      <c r="E280" s="105"/>
      <c r="F280" s="105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7"/>
      <c r="T280" s="104">
        <v>45648</v>
      </c>
      <c r="U280" s="104" t="s">
        <v>550</v>
      </c>
    </row>
    <row r="281" spans="1:21" ht="23.25" x14ac:dyDescent="0.25">
      <c r="A281" s="32">
        <v>267</v>
      </c>
      <c r="B281" s="124" t="s">
        <v>446</v>
      </c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3"/>
      <c r="T281" s="121">
        <v>45649</v>
      </c>
      <c r="U281" s="121" t="s">
        <v>551</v>
      </c>
    </row>
    <row r="282" spans="1:21" ht="30" x14ac:dyDescent="0.25">
      <c r="A282" s="102">
        <v>268</v>
      </c>
      <c r="B282" s="47" t="s">
        <v>640</v>
      </c>
      <c r="C282" s="47" t="s">
        <v>42</v>
      </c>
      <c r="D282" s="47"/>
      <c r="E282" s="47"/>
      <c r="F282" s="47"/>
      <c r="G282" s="48">
        <v>17</v>
      </c>
      <c r="H282" s="48">
        <v>19</v>
      </c>
      <c r="I282" s="48">
        <f>G282+H282</f>
        <v>36</v>
      </c>
      <c r="J282" s="48">
        <v>18</v>
      </c>
      <c r="K282" s="48">
        <v>20</v>
      </c>
      <c r="L282" s="48">
        <f>J282+K282</f>
        <v>38</v>
      </c>
      <c r="M282" s="48"/>
      <c r="N282" s="48"/>
      <c r="O282" s="48">
        <f>M282+N282</f>
        <v>0</v>
      </c>
      <c r="P282" s="48">
        <f t="shared" ref="P282" si="140">G282+J282+M282</f>
        <v>35</v>
      </c>
      <c r="Q282" s="48">
        <f t="shared" ref="Q282" si="141">H282+K282+N282</f>
        <v>39</v>
      </c>
      <c r="R282" s="48">
        <f>P282+Q282</f>
        <v>74</v>
      </c>
      <c r="S282" s="78" t="s">
        <v>456</v>
      </c>
      <c r="T282" s="101">
        <v>45650</v>
      </c>
      <c r="U282" s="101" t="s">
        <v>552</v>
      </c>
    </row>
    <row r="283" spans="1:21" ht="23.25" x14ac:dyDescent="0.25">
      <c r="A283" s="32">
        <v>269</v>
      </c>
      <c r="B283" s="124" t="s">
        <v>587</v>
      </c>
      <c r="C283" s="122"/>
      <c r="D283" s="122"/>
      <c r="E283" s="122"/>
      <c r="F283" s="12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123"/>
      <c r="T283" s="121">
        <v>45651</v>
      </c>
      <c r="U283" s="121" t="s">
        <v>553</v>
      </c>
    </row>
    <row r="284" spans="1:21" ht="30" x14ac:dyDescent="0.25">
      <c r="A284" s="102">
        <v>270</v>
      </c>
      <c r="B284" s="47" t="s">
        <v>304</v>
      </c>
      <c r="C284" s="47" t="s">
        <v>42</v>
      </c>
      <c r="D284" s="47"/>
      <c r="E284" s="47"/>
      <c r="F284" s="47"/>
      <c r="G284" s="48">
        <v>9</v>
      </c>
      <c r="H284" s="48">
        <v>11</v>
      </c>
      <c r="I284" s="48">
        <f>G284+H284</f>
        <v>20</v>
      </c>
      <c r="J284" s="48">
        <v>14</v>
      </c>
      <c r="K284" s="48">
        <v>11</v>
      </c>
      <c r="L284" s="48">
        <f>J284+K284</f>
        <v>25</v>
      </c>
      <c r="M284" s="48"/>
      <c r="N284" s="48"/>
      <c r="O284" s="48">
        <f>M284+N284</f>
        <v>0</v>
      </c>
      <c r="P284" s="48">
        <f t="shared" ref="P284:P285" si="142">G284+J284+M284</f>
        <v>23</v>
      </c>
      <c r="Q284" s="48">
        <f t="shared" ref="Q284:Q285" si="143">H284+K284+N284</f>
        <v>22</v>
      </c>
      <c r="R284" s="48">
        <f>P284+Q284</f>
        <v>45</v>
      </c>
      <c r="S284" s="47" t="s">
        <v>478</v>
      </c>
      <c r="T284" s="101">
        <v>45652</v>
      </c>
      <c r="U284" s="101" t="s">
        <v>547</v>
      </c>
    </row>
    <row r="285" spans="1:21" ht="45" x14ac:dyDescent="0.25">
      <c r="A285" s="102">
        <v>271</v>
      </c>
      <c r="B285" s="47" t="s">
        <v>288</v>
      </c>
      <c r="C285" s="47" t="s">
        <v>42</v>
      </c>
      <c r="D285" s="47"/>
      <c r="E285" s="47"/>
      <c r="F285" s="47"/>
      <c r="G285" s="48">
        <v>12</v>
      </c>
      <c r="H285" s="48">
        <v>14</v>
      </c>
      <c r="I285" s="48">
        <f>G285+H285</f>
        <v>26</v>
      </c>
      <c r="J285" s="48">
        <v>16</v>
      </c>
      <c r="K285" s="48">
        <v>16</v>
      </c>
      <c r="L285" s="48">
        <f>J285+K285</f>
        <v>32</v>
      </c>
      <c r="M285" s="48"/>
      <c r="N285" s="48"/>
      <c r="O285" s="48">
        <f>M285+N285</f>
        <v>0</v>
      </c>
      <c r="P285" s="48">
        <f t="shared" si="142"/>
        <v>28</v>
      </c>
      <c r="Q285" s="48">
        <f t="shared" si="143"/>
        <v>30</v>
      </c>
      <c r="R285" s="48">
        <f>P285+Q285</f>
        <v>58</v>
      </c>
      <c r="S285" s="78" t="s">
        <v>499</v>
      </c>
      <c r="T285" s="101">
        <v>45653</v>
      </c>
      <c r="U285" s="101" t="s">
        <v>548</v>
      </c>
    </row>
    <row r="286" spans="1:21" ht="23.25" x14ac:dyDescent="0.25">
      <c r="A286" s="108">
        <v>272</v>
      </c>
      <c r="B286" s="92" t="s">
        <v>215</v>
      </c>
      <c r="C286" s="93"/>
      <c r="D286" s="93"/>
      <c r="E286" s="93"/>
      <c r="F286" s="93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93"/>
      <c r="T286" s="110">
        <v>45654</v>
      </c>
      <c r="U286" s="110" t="s">
        <v>549</v>
      </c>
    </row>
    <row r="287" spans="1:21" ht="23.25" x14ac:dyDescent="0.25">
      <c r="A287" s="94">
        <v>273</v>
      </c>
      <c r="B287" s="95" t="s">
        <v>550</v>
      </c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103"/>
      <c r="T287" s="104">
        <v>45655</v>
      </c>
      <c r="U287" s="104" t="s">
        <v>550</v>
      </c>
    </row>
    <row r="288" spans="1:21" ht="45" x14ac:dyDescent="0.25">
      <c r="A288" s="102">
        <v>274</v>
      </c>
      <c r="B288" s="47" t="s">
        <v>327</v>
      </c>
      <c r="C288" s="47" t="s">
        <v>42</v>
      </c>
      <c r="D288" s="47"/>
      <c r="E288" s="47"/>
      <c r="F288" s="47"/>
      <c r="G288" s="48">
        <v>12</v>
      </c>
      <c r="H288" s="48">
        <v>14</v>
      </c>
      <c r="I288" s="48">
        <f>G288+H288</f>
        <v>26</v>
      </c>
      <c r="J288" s="48">
        <v>19</v>
      </c>
      <c r="K288" s="48">
        <v>14</v>
      </c>
      <c r="L288" s="48">
        <f>J288+K288</f>
        <v>33</v>
      </c>
      <c r="M288" s="48"/>
      <c r="N288" s="48"/>
      <c r="O288" s="48">
        <f>M288+N288</f>
        <v>0</v>
      </c>
      <c r="P288" s="48">
        <f t="shared" ref="P288" si="144">G288+J288+M288</f>
        <v>31</v>
      </c>
      <c r="Q288" s="48">
        <f t="shared" ref="Q288" si="145">H288+K288+N288</f>
        <v>28</v>
      </c>
      <c r="R288" s="48">
        <f>P288+Q288</f>
        <v>59</v>
      </c>
      <c r="S288" s="78" t="s">
        <v>485</v>
      </c>
      <c r="T288" s="101">
        <v>45656</v>
      </c>
      <c r="U288" s="101" t="s">
        <v>551</v>
      </c>
    </row>
    <row r="289" spans="1:21" ht="45" x14ac:dyDescent="0.25">
      <c r="A289" s="102">
        <v>275</v>
      </c>
      <c r="B289" s="47" t="s">
        <v>199</v>
      </c>
      <c r="C289" s="47" t="s">
        <v>42</v>
      </c>
      <c r="D289" s="47"/>
      <c r="E289" s="47"/>
      <c r="F289" s="47"/>
      <c r="G289" s="48">
        <v>12</v>
      </c>
      <c r="H289" s="48">
        <v>14</v>
      </c>
      <c r="I289" s="48">
        <f>G289+H289</f>
        <v>26</v>
      </c>
      <c r="J289" s="48">
        <v>16</v>
      </c>
      <c r="K289" s="48">
        <v>15</v>
      </c>
      <c r="L289" s="48">
        <f>J289+K289</f>
        <v>31</v>
      </c>
      <c r="M289" s="48"/>
      <c r="N289" s="48"/>
      <c r="O289" s="48">
        <f>M289+N289</f>
        <v>0</v>
      </c>
      <c r="P289" s="48">
        <f>G289+J289+M289</f>
        <v>28</v>
      </c>
      <c r="Q289" s="48">
        <f>H289+K289+N289</f>
        <v>29</v>
      </c>
      <c r="R289" s="48">
        <f>P289+Q289</f>
        <v>57</v>
      </c>
      <c r="S289" s="47" t="s">
        <v>471</v>
      </c>
      <c r="T289" s="101">
        <v>45657</v>
      </c>
      <c r="U289" s="101" t="s">
        <v>552</v>
      </c>
    </row>
    <row r="290" spans="1:21" ht="23.25" x14ac:dyDescent="0.25">
      <c r="A290" s="32">
        <v>276</v>
      </c>
      <c r="B290" s="124" t="s">
        <v>588</v>
      </c>
      <c r="C290" s="122"/>
      <c r="D290" s="122"/>
      <c r="E290" s="122"/>
      <c r="F290" s="12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122"/>
      <c r="T290" s="121">
        <v>45658</v>
      </c>
      <c r="U290" s="121" t="s">
        <v>553</v>
      </c>
    </row>
    <row r="291" spans="1:21" ht="30" x14ac:dyDescent="0.25">
      <c r="A291" s="102">
        <v>277</v>
      </c>
      <c r="B291" s="47" t="s">
        <v>323</v>
      </c>
      <c r="C291" s="47" t="s">
        <v>42</v>
      </c>
      <c r="D291" s="47"/>
      <c r="E291" s="47"/>
      <c r="F291" s="47"/>
      <c r="G291" s="48">
        <v>18</v>
      </c>
      <c r="H291" s="48">
        <v>17</v>
      </c>
      <c r="I291" s="48">
        <f>G291+H291</f>
        <v>35</v>
      </c>
      <c r="J291" s="48">
        <v>21</v>
      </c>
      <c r="K291" s="48">
        <v>17</v>
      </c>
      <c r="L291" s="48">
        <f>J291+K291</f>
        <v>38</v>
      </c>
      <c r="M291" s="48"/>
      <c r="N291" s="48"/>
      <c r="O291" s="48">
        <f>M291+N291</f>
        <v>0</v>
      </c>
      <c r="P291" s="48">
        <f>G291+J291+M291</f>
        <v>39</v>
      </c>
      <c r="Q291" s="48">
        <f>H291+K291+N291</f>
        <v>34</v>
      </c>
      <c r="R291" s="48">
        <f>P291+Q291</f>
        <v>73</v>
      </c>
      <c r="S291" s="78" t="s">
        <v>201</v>
      </c>
      <c r="T291" s="101">
        <v>45659</v>
      </c>
      <c r="U291" s="101" t="s">
        <v>547</v>
      </c>
    </row>
    <row r="292" spans="1:21" ht="30" x14ac:dyDescent="0.25">
      <c r="A292" s="102">
        <v>278</v>
      </c>
      <c r="B292" s="47" t="s">
        <v>413</v>
      </c>
      <c r="C292" s="47" t="s">
        <v>42</v>
      </c>
      <c r="D292" s="47"/>
      <c r="E292" s="47"/>
      <c r="F292" s="47"/>
      <c r="G292" s="48">
        <v>12</v>
      </c>
      <c r="H292" s="48">
        <v>14</v>
      </c>
      <c r="I292" s="48">
        <f>G292+H292</f>
        <v>26</v>
      </c>
      <c r="J292" s="48">
        <v>15</v>
      </c>
      <c r="K292" s="48">
        <v>17</v>
      </c>
      <c r="L292" s="48">
        <f>J292+K292</f>
        <v>32</v>
      </c>
      <c r="M292" s="48"/>
      <c r="N292" s="48"/>
      <c r="O292" s="48">
        <f>M292+N292</f>
        <v>0</v>
      </c>
      <c r="P292" s="48">
        <f>G292+J292+M292</f>
        <v>27</v>
      </c>
      <c r="Q292" s="48">
        <f>H292+K292+N292</f>
        <v>31</v>
      </c>
      <c r="R292" s="48">
        <f>P292+Q292</f>
        <v>58</v>
      </c>
      <c r="S292" s="47" t="s">
        <v>453</v>
      </c>
      <c r="T292" s="101">
        <v>45660</v>
      </c>
      <c r="U292" s="101" t="s">
        <v>548</v>
      </c>
    </row>
    <row r="293" spans="1:21" ht="23.25" x14ac:dyDescent="0.25">
      <c r="A293" s="108">
        <v>279</v>
      </c>
      <c r="B293" s="92" t="s">
        <v>215</v>
      </c>
      <c r="C293" s="93"/>
      <c r="D293" s="93"/>
      <c r="E293" s="93"/>
      <c r="F293" s="93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11"/>
      <c r="T293" s="110">
        <v>45661</v>
      </c>
      <c r="U293" s="110" t="s">
        <v>549</v>
      </c>
    </row>
    <row r="294" spans="1:21" ht="23.25" x14ac:dyDescent="0.25">
      <c r="A294" s="94">
        <v>280</v>
      </c>
      <c r="B294" s="95" t="s">
        <v>550</v>
      </c>
      <c r="C294" s="105"/>
      <c r="D294" s="105"/>
      <c r="E294" s="105"/>
      <c r="F294" s="105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7"/>
      <c r="T294" s="104">
        <v>45662</v>
      </c>
      <c r="U294" s="104" t="s">
        <v>550</v>
      </c>
    </row>
    <row r="295" spans="1:21" ht="15" x14ac:dyDescent="0.25">
      <c r="A295" s="102">
        <v>281</v>
      </c>
      <c r="B295" s="97" t="s">
        <v>267</v>
      </c>
      <c r="C295" s="47" t="s">
        <v>76</v>
      </c>
      <c r="D295" s="47"/>
      <c r="E295" s="47"/>
      <c r="F295" s="47"/>
      <c r="G295" s="48">
        <v>0</v>
      </c>
      <c r="H295" s="48">
        <v>0</v>
      </c>
      <c r="I295" s="48">
        <f>G295+H295</f>
        <v>0</v>
      </c>
      <c r="J295" s="48">
        <v>0</v>
      </c>
      <c r="K295" s="48">
        <v>0</v>
      </c>
      <c r="L295" s="48">
        <f>J295+K295</f>
        <v>0</v>
      </c>
      <c r="M295" s="48">
        <v>101</v>
      </c>
      <c r="N295" s="48">
        <v>0</v>
      </c>
      <c r="O295" s="48">
        <f>M295+N295</f>
        <v>101</v>
      </c>
      <c r="P295" s="48">
        <f t="shared" ref="P295" si="146">G295+J295+M295</f>
        <v>101</v>
      </c>
      <c r="Q295" s="48">
        <f t="shared" ref="Q295" si="147">H295+K295+N295</f>
        <v>0</v>
      </c>
      <c r="R295" s="48">
        <f>P295+Q295</f>
        <v>101</v>
      </c>
      <c r="S295" s="47">
        <v>9437655819</v>
      </c>
      <c r="T295" s="101">
        <v>45663</v>
      </c>
      <c r="U295" s="101" t="s">
        <v>551</v>
      </c>
    </row>
    <row r="296" spans="1:21" ht="15" x14ac:dyDescent="0.25">
      <c r="A296" s="102">
        <v>282</v>
      </c>
      <c r="B296" s="97" t="s">
        <v>696</v>
      </c>
      <c r="C296" s="47" t="s">
        <v>76</v>
      </c>
      <c r="D296" s="47"/>
      <c r="E296" s="47"/>
      <c r="F296" s="47"/>
      <c r="G296" s="48">
        <v>0</v>
      </c>
      <c r="H296" s="48">
        <v>0</v>
      </c>
      <c r="I296" s="48">
        <f>G296+H296</f>
        <v>0</v>
      </c>
      <c r="J296" s="48">
        <v>0</v>
      </c>
      <c r="K296" s="48">
        <v>0</v>
      </c>
      <c r="L296" s="48">
        <f>J296+K296</f>
        <v>0</v>
      </c>
      <c r="M296" s="48">
        <v>16</v>
      </c>
      <c r="N296" s="48">
        <f>15+68</f>
        <v>83</v>
      </c>
      <c r="O296" s="48">
        <f>M296+N296</f>
        <v>99</v>
      </c>
      <c r="P296" s="48">
        <f t="shared" ref="P296" si="148">G296+J296+M296</f>
        <v>16</v>
      </c>
      <c r="Q296" s="48">
        <f t="shared" ref="Q296" si="149">H296+K296+N296</f>
        <v>83</v>
      </c>
      <c r="R296" s="48">
        <f>P296+Q296</f>
        <v>99</v>
      </c>
      <c r="S296" s="47">
        <v>9437655819</v>
      </c>
      <c r="T296" s="101">
        <v>45664</v>
      </c>
      <c r="U296" s="101" t="s">
        <v>552</v>
      </c>
    </row>
    <row r="297" spans="1:21" ht="15" x14ac:dyDescent="0.25">
      <c r="A297" s="102">
        <v>283</v>
      </c>
      <c r="B297" s="102" t="s">
        <v>690</v>
      </c>
      <c r="C297" s="47" t="s">
        <v>76</v>
      </c>
      <c r="D297" s="102"/>
      <c r="E297" s="102"/>
      <c r="F297" s="102"/>
      <c r="G297" s="48">
        <v>0</v>
      </c>
      <c r="H297" s="48">
        <v>0</v>
      </c>
      <c r="I297" s="48">
        <f>G297+H297</f>
        <v>0</v>
      </c>
      <c r="J297" s="48">
        <v>0</v>
      </c>
      <c r="K297" s="48">
        <v>0</v>
      </c>
      <c r="L297" s="48">
        <f>J297+K297</f>
        <v>0</v>
      </c>
      <c r="M297" s="48">
        <f>8+23</f>
        <v>31</v>
      </c>
      <c r="N297" s="48">
        <f>9+25</f>
        <v>34</v>
      </c>
      <c r="O297" s="48">
        <f>M297+N297</f>
        <v>65</v>
      </c>
      <c r="P297" s="48">
        <f t="shared" ref="P297" si="150">G297+J297+M297</f>
        <v>31</v>
      </c>
      <c r="Q297" s="48">
        <f t="shared" ref="Q297" si="151">H297+K297+N297</f>
        <v>34</v>
      </c>
      <c r="R297" s="48">
        <f>P297+Q297</f>
        <v>65</v>
      </c>
      <c r="S297" s="13"/>
      <c r="T297" s="101">
        <v>45665</v>
      </c>
      <c r="U297" s="101" t="s">
        <v>553</v>
      </c>
    </row>
    <row r="298" spans="1:21" ht="30" x14ac:dyDescent="0.25">
      <c r="A298" s="102">
        <v>284</v>
      </c>
      <c r="B298" s="47" t="s">
        <v>302</v>
      </c>
      <c r="C298" s="47" t="s">
        <v>280</v>
      </c>
      <c r="D298" s="47"/>
      <c r="E298" s="47"/>
      <c r="F298" s="47"/>
      <c r="G298" s="48">
        <v>6</v>
      </c>
      <c r="H298" s="48">
        <v>4</v>
      </c>
      <c r="I298" s="48">
        <f>G298+H298</f>
        <v>10</v>
      </c>
      <c r="J298" s="48">
        <v>8</v>
      </c>
      <c r="K298" s="48">
        <v>8</v>
      </c>
      <c r="L298" s="48">
        <f>J298+K298</f>
        <v>16</v>
      </c>
      <c r="M298" s="48">
        <v>9</v>
      </c>
      <c r="N298" s="48">
        <v>6</v>
      </c>
      <c r="O298" s="48">
        <f>M298+N298</f>
        <v>15</v>
      </c>
      <c r="P298" s="48">
        <f>G298+J298+M298</f>
        <v>23</v>
      </c>
      <c r="Q298" s="48">
        <f>H298+K298+N298</f>
        <v>18</v>
      </c>
      <c r="R298" s="48">
        <f>P298+Q298</f>
        <v>41</v>
      </c>
      <c r="S298" s="47"/>
      <c r="T298" s="101">
        <v>45666</v>
      </c>
      <c r="U298" s="101" t="s">
        <v>547</v>
      </c>
    </row>
    <row r="299" spans="1:21" ht="15" x14ac:dyDescent="0.25">
      <c r="A299" s="102">
        <v>285</v>
      </c>
      <c r="B299" s="102" t="s">
        <v>691</v>
      </c>
      <c r="C299" s="47" t="s">
        <v>76</v>
      </c>
      <c r="D299" s="102"/>
      <c r="E299" s="102"/>
      <c r="F299" s="102"/>
      <c r="G299" s="48">
        <v>0</v>
      </c>
      <c r="H299" s="48">
        <v>0</v>
      </c>
      <c r="I299" s="48">
        <f>G299+H299</f>
        <v>0</v>
      </c>
      <c r="J299" s="48">
        <v>0</v>
      </c>
      <c r="K299" s="48">
        <v>0</v>
      </c>
      <c r="L299" s="48">
        <f>J299+K299</f>
        <v>0</v>
      </c>
      <c r="M299" s="48">
        <v>25</v>
      </c>
      <c r="N299" s="48">
        <v>58</v>
      </c>
      <c r="O299" s="48">
        <f>M299+N299</f>
        <v>83</v>
      </c>
      <c r="P299" s="48">
        <f t="shared" ref="P299" si="152">G299+J299+M299</f>
        <v>25</v>
      </c>
      <c r="Q299" s="48">
        <f t="shared" ref="Q299" si="153">H299+K299+N299</f>
        <v>58</v>
      </c>
      <c r="R299" s="48">
        <f>P299+Q299</f>
        <v>83</v>
      </c>
      <c r="S299" s="13"/>
      <c r="T299" s="101">
        <v>45667</v>
      </c>
      <c r="U299" s="101" t="s">
        <v>548</v>
      </c>
    </row>
    <row r="300" spans="1:21" ht="23.25" x14ac:dyDescent="0.25">
      <c r="A300" s="108">
        <v>286</v>
      </c>
      <c r="B300" s="92" t="s">
        <v>215</v>
      </c>
      <c r="C300" s="93"/>
      <c r="D300" s="93"/>
      <c r="E300" s="93"/>
      <c r="F300" s="93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11"/>
      <c r="T300" s="110">
        <v>45668</v>
      </c>
      <c r="U300" s="110" t="s">
        <v>549</v>
      </c>
    </row>
    <row r="301" spans="1:21" ht="23.25" x14ac:dyDescent="0.25">
      <c r="A301" s="94">
        <v>287</v>
      </c>
      <c r="B301" s="95" t="s">
        <v>550</v>
      </c>
      <c r="C301" s="94"/>
      <c r="D301" s="94"/>
      <c r="E301" s="94"/>
      <c r="F301" s="94"/>
      <c r="G301" s="94"/>
      <c r="H301" s="94"/>
      <c r="I301" s="106"/>
      <c r="J301" s="94"/>
      <c r="K301" s="94"/>
      <c r="L301" s="106"/>
      <c r="M301" s="94"/>
      <c r="N301" s="94"/>
      <c r="O301" s="106"/>
      <c r="P301" s="106"/>
      <c r="Q301" s="106"/>
      <c r="R301" s="106"/>
      <c r="S301" s="94"/>
      <c r="T301" s="104">
        <v>45669</v>
      </c>
      <c r="U301" s="104" t="s">
        <v>550</v>
      </c>
    </row>
    <row r="302" spans="1:21" ht="30" customHeight="1" x14ac:dyDescent="0.25">
      <c r="A302" s="102">
        <v>288</v>
      </c>
      <c r="B302" s="47" t="s">
        <v>689</v>
      </c>
      <c r="C302" s="47"/>
      <c r="D302" s="47"/>
      <c r="E302" s="47"/>
      <c r="F302" s="47"/>
      <c r="G302" s="48">
        <v>0</v>
      </c>
      <c r="H302" s="48">
        <v>0</v>
      </c>
      <c r="I302" s="48">
        <f t="shared" ref="I302" si="154">G302+H302</f>
        <v>0</v>
      </c>
      <c r="J302" s="48">
        <v>0</v>
      </c>
      <c r="K302" s="48">
        <v>0</v>
      </c>
      <c r="L302" s="48">
        <f t="shared" ref="L302" si="155">J302+K302</f>
        <v>0</v>
      </c>
      <c r="M302" s="48">
        <f>31+47</f>
        <v>78</v>
      </c>
      <c r="N302" s="48">
        <f>11+40</f>
        <v>51</v>
      </c>
      <c r="O302" s="48">
        <f t="shared" ref="O302" si="156">M302+N302</f>
        <v>129</v>
      </c>
      <c r="P302" s="48">
        <f t="shared" ref="P302" si="157">G302+J302+M302</f>
        <v>78</v>
      </c>
      <c r="Q302" s="48">
        <f t="shared" ref="Q302" si="158">H302+K302+N302</f>
        <v>51</v>
      </c>
      <c r="R302" s="48">
        <f t="shared" ref="R302" si="159">P302+Q302</f>
        <v>129</v>
      </c>
      <c r="S302" s="78"/>
      <c r="T302" s="101">
        <v>45670</v>
      </c>
      <c r="U302" s="101" t="s">
        <v>551</v>
      </c>
    </row>
    <row r="303" spans="1:21" ht="23.25" x14ac:dyDescent="0.25">
      <c r="A303" s="32">
        <v>289</v>
      </c>
      <c r="B303" s="124" t="s">
        <v>695</v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3"/>
      <c r="T303" s="121">
        <v>45671</v>
      </c>
      <c r="U303" s="121" t="s">
        <v>552</v>
      </c>
    </row>
    <row r="304" spans="1:21" ht="15" x14ac:dyDescent="0.25">
      <c r="A304" s="102">
        <v>290</v>
      </c>
      <c r="B304" s="97" t="s">
        <v>677</v>
      </c>
      <c r="C304" s="47"/>
      <c r="D304" s="47"/>
      <c r="E304" s="47"/>
      <c r="F304" s="47"/>
      <c r="G304" s="48">
        <v>0</v>
      </c>
      <c r="H304" s="48">
        <v>0</v>
      </c>
      <c r="I304" s="48">
        <f t="shared" ref="I304" si="160">G304+H304</f>
        <v>0</v>
      </c>
      <c r="J304" s="48">
        <v>0</v>
      </c>
      <c r="K304" s="48">
        <v>0</v>
      </c>
      <c r="L304" s="48">
        <f t="shared" ref="L304" si="161">J304+K304</f>
        <v>0</v>
      </c>
      <c r="M304" s="48">
        <v>102</v>
      </c>
      <c r="N304" s="48">
        <v>0</v>
      </c>
      <c r="O304" s="48">
        <f t="shared" ref="O304" si="162">M304+N304</f>
        <v>102</v>
      </c>
      <c r="P304" s="48">
        <f t="shared" ref="P304" si="163">G304+J304+M304</f>
        <v>102</v>
      </c>
      <c r="Q304" s="48">
        <f t="shared" ref="Q304" si="164">H304+K304+N304</f>
        <v>0</v>
      </c>
      <c r="R304" s="48">
        <f t="shared" ref="R304" si="165">P304+Q304</f>
        <v>102</v>
      </c>
      <c r="S304" s="78"/>
      <c r="T304" s="101">
        <v>45672</v>
      </c>
      <c r="U304" s="101" t="s">
        <v>553</v>
      </c>
    </row>
    <row r="305" spans="1:21" ht="15" x14ac:dyDescent="0.25">
      <c r="A305" s="102">
        <v>291</v>
      </c>
      <c r="B305" s="97" t="s">
        <v>677</v>
      </c>
      <c r="C305" s="47"/>
      <c r="D305" s="47"/>
      <c r="E305" s="47"/>
      <c r="F305" s="47"/>
      <c r="G305" s="48">
        <v>0</v>
      </c>
      <c r="H305" s="48">
        <v>0</v>
      </c>
      <c r="I305" s="48">
        <f t="shared" ref="I305" si="166">G305+H305</f>
        <v>0</v>
      </c>
      <c r="J305" s="48">
        <v>0</v>
      </c>
      <c r="K305" s="48">
        <v>0</v>
      </c>
      <c r="L305" s="48">
        <f t="shared" ref="L305" si="167">J305+K305</f>
        <v>0</v>
      </c>
      <c r="M305" s="48">
        <v>0</v>
      </c>
      <c r="N305" s="48">
        <v>105</v>
      </c>
      <c r="O305" s="48">
        <f t="shared" ref="O305" si="168">M305+N305</f>
        <v>105</v>
      </c>
      <c r="P305" s="48">
        <f t="shared" ref="P305" si="169">G305+J305+M305</f>
        <v>0</v>
      </c>
      <c r="Q305" s="48">
        <f t="shared" ref="Q305" si="170">H305+K305+N305</f>
        <v>105</v>
      </c>
      <c r="R305" s="48">
        <f t="shared" ref="R305" si="171">P305+Q305</f>
        <v>105</v>
      </c>
      <c r="S305" s="78"/>
      <c r="T305" s="101">
        <v>45673</v>
      </c>
      <c r="U305" s="101" t="s">
        <v>547</v>
      </c>
    </row>
    <row r="306" spans="1:21" ht="30" x14ac:dyDescent="0.25">
      <c r="A306" s="102">
        <v>292</v>
      </c>
      <c r="B306" s="47" t="s">
        <v>540</v>
      </c>
      <c r="C306" s="47" t="s">
        <v>76</v>
      </c>
      <c r="D306" s="47"/>
      <c r="E306" s="47"/>
      <c r="F306" s="47"/>
      <c r="G306" s="48">
        <v>6</v>
      </c>
      <c r="H306" s="48">
        <v>7</v>
      </c>
      <c r="I306" s="48">
        <f>G306+H306</f>
        <v>13</v>
      </c>
      <c r="J306" s="48">
        <v>9</v>
      </c>
      <c r="K306" s="48">
        <v>8</v>
      </c>
      <c r="L306" s="48">
        <f>J306+K306</f>
        <v>17</v>
      </c>
      <c r="M306" s="48">
        <v>55</v>
      </c>
      <c r="N306" s="48">
        <v>46</v>
      </c>
      <c r="O306" s="48">
        <f>M306+N306</f>
        <v>101</v>
      </c>
      <c r="P306" s="48">
        <f>G306+J306+M306</f>
        <v>70</v>
      </c>
      <c r="Q306" s="48">
        <f>H306+K306+N306</f>
        <v>61</v>
      </c>
      <c r="R306" s="48">
        <f>P306+Q306</f>
        <v>131</v>
      </c>
      <c r="S306" s="47" t="s">
        <v>237</v>
      </c>
      <c r="T306" s="101">
        <v>45674</v>
      </c>
      <c r="U306" s="101" t="s">
        <v>548</v>
      </c>
    </row>
    <row r="307" spans="1:21" ht="23.25" x14ac:dyDescent="0.25">
      <c r="A307" s="108">
        <v>293</v>
      </c>
      <c r="B307" s="92" t="s">
        <v>215</v>
      </c>
      <c r="C307" s="93"/>
      <c r="D307" s="93"/>
      <c r="E307" s="93"/>
      <c r="F307" s="93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93"/>
      <c r="T307" s="110">
        <v>45675</v>
      </c>
      <c r="U307" s="110" t="s">
        <v>549</v>
      </c>
    </row>
    <row r="308" spans="1:21" ht="23.25" x14ac:dyDescent="0.25">
      <c r="A308" s="94">
        <v>294</v>
      </c>
      <c r="B308" s="95" t="s">
        <v>550</v>
      </c>
      <c r="C308" s="105"/>
      <c r="D308" s="105"/>
      <c r="E308" s="105"/>
      <c r="F308" s="105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7"/>
      <c r="T308" s="104">
        <v>45676</v>
      </c>
      <c r="U308" s="104" t="s">
        <v>550</v>
      </c>
    </row>
    <row r="309" spans="1:21" ht="30" x14ac:dyDescent="0.25">
      <c r="A309" s="102">
        <v>295</v>
      </c>
      <c r="B309" s="68" t="s">
        <v>669</v>
      </c>
      <c r="C309" s="47" t="s">
        <v>280</v>
      </c>
      <c r="D309" s="47"/>
      <c r="E309" s="47"/>
      <c r="F309" s="47"/>
      <c r="G309" s="48">
        <v>6</v>
      </c>
      <c r="H309" s="48">
        <v>5</v>
      </c>
      <c r="I309" s="48">
        <f>G309+H309</f>
        <v>11</v>
      </c>
      <c r="J309" s="48">
        <v>8</v>
      </c>
      <c r="K309" s="48">
        <v>6</v>
      </c>
      <c r="L309" s="48">
        <f>J309+K309</f>
        <v>14</v>
      </c>
      <c r="M309" s="48">
        <v>23</v>
      </c>
      <c r="N309" s="48">
        <v>26</v>
      </c>
      <c r="O309" s="48">
        <f>M309+N309</f>
        <v>49</v>
      </c>
      <c r="P309" s="48">
        <f>G309+J309+M309</f>
        <v>37</v>
      </c>
      <c r="Q309" s="48">
        <f>H309+K309+N309</f>
        <v>37</v>
      </c>
      <c r="R309" s="48">
        <f>P309+Q309</f>
        <v>74</v>
      </c>
      <c r="S309" s="47" t="s">
        <v>342</v>
      </c>
      <c r="T309" s="101">
        <v>45677</v>
      </c>
      <c r="U309" s="101" t="s">
        <v>551</v>
      </c>
    </row>
    <row r="310" spans="1:21" ht="15" x14ac:dyDescent="0.25">
      <c r="A310" s="102">
        <v>296</v>
      </c>
      <c r="B310" s="102" t="s">
        <v>692</v>
      </c>
      <c r="C310" s="102"/>
      <c r="D310" s="102"/>
      <c r="E310" s="102"/>
      <c r="F310" s="102"/>
      <c r="G310" s="48">
        <v>0</v>
      </c>
      <c r="H310" s="48">
        <v>0</v>
      </c>
      <c r="I310" s="48">
        <f t="shared" ref="I310:I311" si="172">G310+H310</f>
        <v>0</v>
      </c>
      <c r="J310" s="48">
        <v>0</v>
      </c>
      <c r="K310" s="48">
        <v>0</v>
      </c>
      <c r="L310" s="48">
        <f t="shared" ref="L310:L311" si="173">J310+K310</f>
        <v>0</v>
      </c>
      <c r="M310" s="48">
        <v>118</v>
      </c>
      <c r="N310" s="48">
        <v>0</v>
      </c>
      <c r="O310" s="48">
        <f t="shared" ref="O310:O311" si="174">M310+N310</f>
        <v>118</v>
      </c>
      <c r="P310" s="48">
        <f t="shared" ref="P310:P311" si="175">G310+J310+M310</f>
        <v>118</v>
      </c>
      <c r="Q310" s="48">
        <f t="shared" ref="Q310:Q311" si="176">H310+K310+N310</f>
        <v>0</v>
      </c>
      <c r="R310" s="48">
        <f t="shared" ref="R310:R311" si="177">P310+Q310</f>
        <v>118</v>
      </c>
      <c r="S310" s="13"/>
      <c r="T310" s="101">
        <v>45678</v>
      </c>
      <c r="U310" s="101" t="s">
        <v>552</v>
      </c>
    </row>
    <row r="311" spans="1:21" ht="15" x14ac:dyDescent="0.25">
      <c r="A311" s="102">
        <v>297</v>
      </c>
      <c r="B311" s="102" t="s">
        <v>692</v>
      </c>
      <c r="C311" s="102"/>
      <c r="D311" s="102"/>
      <c r="E311" s="102"/>
      <c r="F311" s="102"/>
      <c r="G311" s="48">
        <v>0</v>
      </c>
      <c r="H311" s="48">
        <v>0</v>
      </c>
      <c r="I311" s="48">
        <f t="shared" si="172"/>
        <v>0</v>
      </c>
      <c r="J311" s="48">
        <v>0</v>
      </c>
      <c r="K311" s="48">
        <v>0</v>
      </c>
      <c r="L311" s="48">
        <f t="shared" si="173"/>
        <v>0</v>
      </c>
      <c r="M311" s="48">
        <v>0</v>
      </c>
      <c r="N311" s="48">
        <v>109</v>
      </c>
      <c r="O311" s="48">
        <f t="shared" si="174"/>
        <v>109</v>
      </c>
      <c r="P311" s="48">
        <f t="shared" si="175"/>
        <v>0</v>
      </c>
      <c r="Q311" s="48">
        <f t="shared" si="176"/>
        <v>109</v>
      </c>
      <c r="R311" s="48">
        <f t="shared" si="177"/>
        <v>109</v>
      </c>
      <c r="S311" s="13"/>
      <c r="T311" s="101">
        <v>45679</v>
      </c>
      <c r="U311" s="101" t="s">
        <v>553</v>
      </c>
    </row>
    <row r="312" spans="1:21" ht="23.25" x14ac:dyDescent="0.25">
      <c r="A312" s="32">
        <v>298</v>
      </c>
      <c r="B312" s="124" t="s">
        <v>589</v>
      </c>
      <c r="C312" s="122"/>
      <c r="D312" s="122"/>
      <c r="E312" s="122"/>
      <c r="F312" s="12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122"/>
      <c r="T312" s="121">
        <v>45680</v>
      </c>
      <c r="U312" s="121" t="s">
        <v>547</v>
      </c>
    </row>
    <row r="313" spans="1:21" ht="30" x14ac:dyDescent="0.25">
      <c r="A313" s="102">
        <v>299</v>
      </c>
      <c r="B313" s="47" t="s">
        <v>328</v>
      </c>
      <c r="C313" s="47" t="s">
        <v>42</v>
      </c>
      <c r="D313" s="47"/>
      <c r="E313" s="47"/>
      <c r="F313" s="47"/>
      <c r="G313" s="48">
        <v>10</v>
      </c>
      <c r="H313" s="48">
        <v>12</v>
      </c>
      <c r="I313" s="48">
        <f>G313+H313</f>
        <v>22</v>
      </c>
      <c r="J313" s="48">
        <v>14</v>
      </c>
      <c r="K313" s="48">
        <v>11.96</v>
      </c>
      <c r="L313" s="48">
        <f>J313+K313</f>
        <v>25.96</v>
      </c>
      <c r="M313" s="48"/>
      <c r="N313" s="48"/>
      <c r="O313" s="48">
        <f>M313+N313</f>
        <v>0</v>
      </c>
      <c r="P313" s="48">
        <f t="shared" ref="P313" si="178">G313+J313+M313</f>
        <v>24</v>
      </c>
      <c r="Q313" s="48">
        <f t="shared" ref="Q313" si="179">H313+K313+N313</f>
        <v>23.96</v>
      </c>
      <c r="R313" s="48">
        <f>P313+Q313</f>
        <v>47.96</v>
      </c>
      <c r="S313" s="78" t="s">
        <v>205</v>
      </c>
      <c r="U313" s="101" t="s">
        <v>548</v>
      </c>
    </row>
    <row r="314" spans="1:21" ht="23.25" x14ac:dyDescent="0.25">
      <c r="A314" s="108">
        <v>300</v>
      </c>
      <c r="B314" s="92" t="s">
        <v>215</v>
      </c>
      <c r="C314" s="93"/>
      <c r="D314" s="93"/>
      <c r="E314" s="93"/>
      <c r="F314" s="93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11"/>
      <c r="T314" s="110">
        <v>45682</v>
      </c>
      <c r="U314" s="110" t="s">
        <v>549</v>
      </c>
    </row>
    <row r="315" spans="1:21" ht="23.25" x14ac:dyDescent="0.25">
      <c r="A315" s="94">
        <v>301</v>
      </c>
      <c r="B315" s="95" t="s">
        <v>550</v>
      </c>
      <c r="C315" s="105"/>
      <c r="D315" s="105"/>
      <c r="E315" s="105"/>
      <c r="F315" s="105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105"/>
      <c r="T315" s="104">
        <v>45683</v>
      </c>
      <c r="U315" s="104" t="s">
        <v>550</v>
      </c>
    </row>
    <row r="316" spans="1:21" ht="30" x14ac:dyDescent="0.25">
      <c r="A316" s="102">
        <v>302</v>
      </c>
      <c r="B316" s="47" t="s">
        <v>450</v>
      </c>
      <c r="C316" s="47" t="s">
        <v>280</v>
      </c>
      <c r="D316" s="47"/>
      <c r="E316" s="47"/>
      <c r="F316" s="47"/>
      <c r="G316" s="48">
        <v>13</v>
      </c>
      <c r="H316" s="48">
        <v>15</v>
      </c>
      <c r="I316" s="48">
        <f>G316+H316</f>
        <v>28</v>
      </c>
      <c r="J316" s="48">
        <v>16</v>
      </c>
      <c r="K316" s="48">
        <v>14</v>
      </c>
      <c r="L316" s="48">
        <v>26</v>
      </c>
      <c r="M316" s="48">
        <v>28</v>
      </c>
      <c r="N316" s="48">
        <v>25</v>
      </c>
      <c r="O316" s="48">
        <f>M316+N316</f>
        <v>53</v>
      </c>
      <c r="P316" s="48">
        <f t="shared" ref="P316:Q319" si="180">G316+J316+M316</f>
        <v>57</v>
      </c>
      <c r="Q316" s="48">
        <f t="shared" si="180"/>
        <v>54</v>
      </c>
      <c r="R316" s="48">
        <f>P316+Q316</f>
        <v>111</v>
      </c>
      <c r="S316" s="47">
        <v>8280438680</v>
      </c>
      <c r="T316" s="101">
        <v>45684</v>
      </c>
      <c r="U316" s="101" t="s">
        <v>551</v>
      </c>
    </row>
    <row r="317" spans="1:21" ht="30" x14ac:dyDescent="0.25">
      <c r="A317" s="102">
        <v>303</v>
      </c>
      <c r="B317" s="47" t="s">
        <v>301</v>
      </c>
      <c r="C317" s="47" t="s">
        <v>42</v>
      </c>
      <c r="D317" s="47"/>
      <c r="E317" s="47"/>
      <c r="F317" s="47"/>
      <c r="G317" s="48">
        <v>17</v>
      </c>
      <c r="H317" s="48">
        <v>21</v>
      </c>
      <c r="I317" s="48">
        <f>G317+H317</f>
        <v>38</v>
      </c>
      <c r="J317" s="48">
        <v>23</v>
      </c>
      <c r="K317" s="48">
        <v>20</v>
      </c>
      <c r="L317" s="48">
        <f>J317+K317</f>
        <v>43</v>
      </c>
      <c r="M317" s="48"/>
      <c r="N317" s="48"/>
      <c r="O317" s="48">
        <f>M317+N317</f>
        <v>0</v>
      </c>
      <c r="P317" s="48">
        <f t="shared" si="180"/>
        <v>40</v>
      </c>
      <c r="Q317" s="48">
        <f t="shared" si="180"/>
        <v>41</v>
      </c>
      <c r="R317" s="48">
        <f>P317+Q317</f>
        <v>81</v>
      </c>
      <c r="S317" s="78" t="s">
        <v>481</v>
      </c>
      <c r="T317" s="101">
        <v>45685</v>
      </c>
      <c r="U317" s="101" t="s">
        <v>552</v>
      </c>
    </row>
    <row r="318" spans="1:21" ht="30" x14ac:dyDescent="0.25">
      <c r="A318" s="102">
        <v>304</v>
      </c>
      <c r="B318" s="47" t="s">
        <v>597</v>
      </c>
      <c r="C318" s="47" t="s">
        <v>280</v>
      </c>
      <c r="D318" s="47"/>
      <c r="E318" s="47"/>
      <c r="F318" s="47"/>
      <c r="G318" s="48">
        <v>9</v>
      </c>
      <c r="H318" s="48">
        <v>12</v>
      </c>
      <c r="I318" s="48">
        <f>G318+H318</f>
        <v>21</v>
      </c>
      <c r="J318" s="48">
        <v>15</v>
      </c>
      <c r="K318" s="48">
        <v>17</v>
      </c>
      <c r="L318" s="48">
        <f>J318+K318</f>
        <v>32</v>
      </c>
      <c r="M318" s="48">
        <v>9</v>
      </c>
      <c r="N318" s="48">
        <v>8</v>
      </c>
      <c r="O318" s="48">
        <f>M318+N318</f>
        <v>17</v>
      </c>
      <c r="P318" s="48">
        <f t="shared" si="180"/>
        <v>33</v>
      </c>
      <c r="Q318" s="48">
        <f t="shared" si="180"/>
        <v>37</v>
      </c>
      <c r="R318" s="48">
        <f>P318+Q318</f>
        <v>70</v>
      </c>
      <c r="S318" s="47">
        <v>9777727614</v>
      </c>
      <c r="T318" s="101">
        <v>45686</v>
      </c>
      <c r="U318" s="101" t="s">
        <v>553</v>
      </c>
    </row>
    <row r="319" spans="1:21" ht="45" x14ac:dyDescent="0.25">
      <c r="A319" s="102">
        <v>305</v>
      </c>
      <c r="B319" s="47" t="s">
        <v>645</v>
      </c>
      <c r="C319" s="47" t="s">
        <v>280</v>
      </c>
      <c r="D319" s="47"/>
      <c r="E319" s="47"/>
      <c r="F319" s="47"/>
      <c r="G319" s="48">
        <v>11</v>
      </c>
      <c r="H319" s="48">
        <v>13</v>
      </c>
      <c r="I319" s="48">
        <v>21</v>
      </c>
      <c r="J319" s="48">
        <v>12</v>
      </c>
      <c r="K319" s="48">
        <v>20</v>
      </c>
      <c r="L319" s="48">
        <f>J319+K319</f>
        <v>32</v>
      </c>
      <c r="M319" s="48"/>
      <c r="N319" s="48"/>
      <c r="O319" s="48">
        <f>M319+N319</f>
        <v>0</v>
      </c>
      <c r="P319" s="48">
        <f t="shared" si="180"/>
        <v>23</v>
      </c>
      <c r="Q319" s="48">
        <f t="shared" si="180"/>
        <v>33</v>
      </c>
      <c r="R319" s="48">
        <f>P319+Q319</f>
        <v>56</v>
      </c>
      <c r="S319" s="78" t="s">
        <v>475</v>
      </c>
      <c r="T319" s="101">
        <v>45687</v>
      </c>
      <c r="U319" s="101" t="s">
        <v>547</v>
      </c>
    </row>
    <row r="320" spans="1:21" ht="23.25" x14ac:dyDescent="0.25">
      <c r="A320" s="58">
        <v>306</v>
      </c>
      <c r="B320" s="75" t="s">
        <v>381</v>
      </c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60"/>
      <c r="T320" s="113">
        <v>45688</v>
      </c>
      <c r="U320" s="113" t="s">
        <v>548</v>
      </c>
    </row>
    <row r="321" spans="1:21" ht="23.25" x14ac:dyDescent="0.25">
      <c r="A321" s="108">
        <v>307</v>
      </c>
      <c r="B321" s="92" t="s">
        <v>215</v>
      </c>
      <c r="C321" s="93"/>
      <c r="D321" s="93"/>
      <c r="E321" s="93"/>
      <c r="F321" s="93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93"/>
      <c r="T321" s="110">
        <v>45689</v>
      </c>
      <c r="U321" s="110" t="s">
        <v>549</v>
      </c>
    </row>
    <row r="322" spans="1:21" ht="23.25" x14ac:dyDescent="0.25">
      <c r="A322" s="94">
        <v>308</v>
      </c>
      <c r="B322" s="95" t="s">
        <v>550</v>
      </c>
      <c r="C322" s="105"/>
      <c r="D322" s="105"/>
      <c r="E322" s="105"/>
      <c r="F322" s="105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5"/>
      <c r="T322" s="104">
        <v>45690</v>
      </c>
      <c r="U322" s="104" t="s">
        <v>550</v>
      </c>
    </row>
    <row r="323" spans="1:21" ht="30" x14ac:dyDescent="0.25">
      <c r="A323" s="102">
        <v>309</v>
      </c>
      <c r="B323" s="47" t="s">
        <v>383</v>
      </c>
      <c r="C323" s="47" t="s">
        <v>280</v>
      </c>
      <c r="D323" s="47"/>
      <c r="E323" s="47"/>
      <c r="F323" s="47"/>
      <c r="G323" s="48">
        <v>13</v>
      </c>
      <c r="H323" s="48">
        <v>15</v>
      </c>
      <c r="I323" s="48">
        <f>G323+H323</f>
        <v>28</v>
      </c>
      <c r="J323" s="48">
        <v>17</v>
      </c>
      <c r="K323" s="48">
        <v>17</v>
      </c>
      <c r="L323" s="48">
        <f>J323+K323</f>
        <v>34</v>
      </c>
      <c r="M323" s="48">
        <v>21</v>
      </c>
      <c r="N323" s="48">
        <v>23</v>
      </c>
      <c r="O323" s="48">
        <f>M323+N323</f>
        <v>44</v>
      </c>
      <c r="P323" s="48">
        <f t="shared" ref="P323" si="181">G323+J323+M323</f>
        <v>51</v>
      </c>
      <c r="Q323" s="48">
        <f t="shared" ref="Q323" si="182">H323+K323+N323</f>
        <v>55</v>
      </c>
      <c r="R323" s="48">
        <f>P323+Q323</f>
        <v>106</v>
      </c>
      <c r="S323" s="47">
        <v>9938899612</v>
      </c>
      <c r="T323" s="101">
        <v>45691</v>
      </c>
      <c r="U323" s="101" t="s">
        <v>551</v>
      </c>
    </row>
    <row r="324" spans="1:21" ht="45" x14ac:dyDescent="0.25">
      <c r="A324" s="102">
        <v>310</v>
      </c>
      <c r="B324" s="47" t="s">
        <v>195</v>
      </c>
      <c r="C324" s="47" t="s">
        <v>42</v>
      </c>
      <c r="D324" s="47"/>
      <c r="E324" s="47"/>
      <c r="F324" s="47"/>
      <c r="G324" s="48">
        <v>17</v>
      </c>
      <c r="H324" s="48">
        <v>14</v>
      </c>
      <c r="I324" s="48">
        <f>G324+H324</f>
        <v>31</v>
      </c>
      <c r="J324" s="48">
        <v>22</v>
      </c>
      <c r="K324" s="48">
        <v>16</v>
      </c>
      <c r="L324" s="48">
        <f>J324+K324</f>
        <v>38</v>
      </c>
      <c r="M324" s="48"/>
      <c r="N324" s="48"/>
      <c r="O324" s="48">
        <f>M324+N324</f>
        <v>0</v>
      </c>
      <c r="P324" s="48">
        <f t="shared" ref="P324:Q327" si="183">G324+J324+M324</f>
        <v>39</v>
      </c>
      <c r="Q324" s="48">
        <f t="shared" si="183"/>
        <v>30</v>
      </c>
      <c r="R324" s="48">
        <f>P324+Q324</f>
        <v>69</v>
      </c>
      <c r="S324" s="78" t="s">
        <v>490</v>
      </c>
      <c r="T324" s="101">
        <v>45692</v>
      </c>
      <c r="U324" s="101" t="s">
        <v>552</v>
      </c>
    </row>
    <row r="325" spans="1:21" ht="30" x14ac:dyDescent="0.25">
      <c r="A325" s="102">
        <v>311</v>
      </c>
      <c r="B325" s="47" t="s">
        <v>651</v>
      </c>
      <c r="C325" s="47" t="s">
        <v>220</v>
      </c>
      <c r="D325" s="47"/>
      <c r="E325" s="47"/>
      <c r="F325" s="47"/>
      <c r="G325" s="48">
        <v>10</v>
      </c>
      <c r="H325" s="48">
        <v>12</v>
      </c>
      <c r="I325" s="48">
        <f>G325+H325</f>
        <v>22</v>
      </c>
      <c r="J325" s="48">
        <v>15</v>
      </c>
      <c r="K325" s="48">
        <v>12</v>
      </c>
      <c r="L325" s="48">
        <v>19</v>
      </c>
      <c r="M325" s="48">
        <v>15</v>
      </c>
      <c r="N325" s="48">
        <v>25</v>
      </c>
      <c r="O325" s="48">
        <f>M325+N325</f>
        <v>40</v>
      </c>
      <c r="P325" s="48">
        <f t="shared" si="183"/>
        <v>40</v>
      </c>
      <c r="Q325" s="48">
        <f t="shared" si="183"/>
        <v>49</v>
      </c>
      <c r="R325" s="48">
        <f>P325+Q325</f>
        <v>89</v>
      </c>
      <c r="S325" s="47">
        <v>9556814331</v>
      </c>
      <c r="T325" s="101">
        <v>45693</v>
      </c>
      <c r="U325" s="101" t="s">
        <v>553</v>
      </c>
    </row>
    <row r="326" spans="1:21" ht="30" x14ac:dyDescent="0.25">
      <c r="A326" s="102">
        <v>312</v>
      </c>
      <c r="B326" s="47" t="s">
        <v>659</v>
      </c>
      <c r="C326" s="47" t="s">
        <v>42</v>
      </c>
      <c r="D326" s="47"/>
      <c r="E326" s="47"/>
      <c r="F326" s="47"/>
      <c r="G326" s="48">
        <v>13</v>
      </c>
      <c r="H326" s="48">
        <v>15</v>
      </c>
      <c r="I326" s="48">
        <f>G326+H326</f>
        <v>28</v>
      </c>
      <c r="J326" s="48">
        <v>19</v>
      </c>
      <c r="K326" s="48">
        <v>15</v>
      </c>
      <c r="L326" s="48">
        <f>J326+K326</f>
        <v>34</v>
      </c>
      <c r="M326" s="48"/>
      <c r="N326" s="48"/>
      <c r="O326" s="48">
        <f>M326+N326</f>
        <v>0</v>
      </c>
      <c r="P326" s="48">
        <f t="shared" si="183"/>
        <v>32</v>
      </c>
      <c r="Q326" s="48">
        <f t="shared" si="183"/>
        <v>30</v>
      </c>
      <c r="R326" s="48">
        <f>P326+Q326</f>
        <v>62</v>
      </c>
      <c r="S326" s="80" t="s">
        <v>454</v>
      </c>
      <c r="T326" s="101">
        <v>45694</v>
      </c>
      <c r="U326" s="101" t="s">
        <v>547</v>
      </c>
    </row>
    <row r="327" spans="1:21" ht="45" x14ac:dyDescent="0.25">
      <c r="A327" s="102">
        <v>313</v>
      </c>
      <c r="B327" s="47" t="s">
        <v>655</v>
      </c>
      <c r="C327" s="47" t="s">
        <v>280</v>
      </c>
      <c r="D327" s="47"/>
      <c r="E327" s="47"/>
      <c r="F327" s="47"/>
      <c r="G327" s="48">
        <v>6</v>
      </c>
      <c r="H327" s="48">
        <v>7</v>
      </c>
      <c r="I327" s="48">
        <f>G327+H327</f>
        <v>13</v>
      </c>
      <c r="J327" s="48">
        <v>8</v>
      </c>
      <c r="K327" s="48">
        <v>7</v>
      </c>
      <c r="L327" s="48">
        <f>J327+K327</f>
        <v>15</v>
      </c>
      <c r="M327" s="48">
        <v>44</v>
      </c>
      <c r="N327" s="48">
        <v>47</v>
      </c>
      <c r="O327" s="48">
        <f>M327+N327</f>
        <v>91</v>
      </c>
      <c r="P327" s="48">
        <f t="shared" si="183"/>
        <v>58</v>
      </c>
      <c r="Q327" s="48">
        <f t="shared" si="183"/>
        <v>61</v>
      </c>
      <c r="R327" s="48">
        <f>P327+Q327</f>
        <v>119</v>
      </c>
      <c r="S327" s="47" t="s">
        <v>229</v>
      </c>
      <c r="T327" s="101">
        <v>45695</v>
      </c>
      <c r="U327" s="101" t="s">
        <v>548</v>
      </c>
    </row>
    <row r="328" spans="1:21" ht="23.25" x14ac:dyDescent="0.25">
      <c r="A328" s="108">
        <v>314</v>
      </c>
      <c r="B328" s="92" t="s">
        <v>215</v>
      </c>
      <c r="C328" s="93"/>
      <c r="D328" s="93"/>
      <c r="E328" s="93"/>
      <c r="F328" s="93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93"/>
      <c r="T328" s="110">
        <v>45696</v>
      </c>
      <c r="U328" s="110" t="s">
        <v>549</v>
      </c>
    </row>
    <row r="329" spans="1:21" ht="23.25" x14ac:dyDescent="0.25">
      <c r="A329" s="94">
        <v>315</v>
      </c>
      <c r="B329" s="95" t="s">
        <v>550</v>
      </c>
      <c r="C329" s="105"/>
      <c r="D329" s="105"/>
      <c r="E329" s="105"/>
      <c r="F329" s="105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5"/>
      <c r="T329" s="104">
        <v>45697</v>
      </c>
      <c r="U329" s="104" t="s">
        <v>550</v>
      </c>
    </row>
    <row r="330" spans="1:21" ht="15" x14ac:dyDescent="0.25">
      <c r="A330" s="102">
        <v>316</v>
      </c>
      <c r="B330" s="47" t="s">
        <v>671</v>
      </c>
      <c r="C330" s="47" t="s">
        <v>42</v>
      </c>
      <c r="D330" s="47"/>
      <c r="E330" s="47"/>
      <c r="F330" s="47"/>
      <c r="G330" s="48">
        <v>2</v>
      </c>
      <c r="H330" s="48">
        <v>2</v>
      </c>
      <c r="I330" s="48">
        <f>G330+H330</f>
        <v>4</v>
      </c>
      <c r="J330" s="48">
        <v>5</v>
      </c>
      <c r="K330" s="48">
        <v>3</v>
      </c>
      <c r="L330" s="48">
        <f>J330+K330</f>
        <v>8</v>
      </c>
      <c r="M330" s="48"/>
      <c r="N330" s="48"/>
      <c r="O330" s="48">
        <f>M330+N330</f>
        <v>0</v>
      </c>
      <c r="P330" s="48">
        <f t="shared" ref="P330:Q332" si="184">G330+J330+M330</f>
        <v>7</v>
      </c>
      <c r="Q330" s="48">
        <f t="shared" si="184"/>
        <v>5</v>
      </c>
      <c r="R330" s="48">
        <f>P330+Q330</f>
        <v>12</v>
      </c>
      <c r="S330" s="47">
        <v>8280438675</v>
      </c>
      <c r="T330" s="101">
        <v>45698</v>
      </c>
      <c r="U330" s="101" t="s">
        <v>551</v>
      </c>
    </row>
    <row r="331" spans="1:21" ht="30" x14ac:dyDescent="0.25">
      <c r="A331" s="102">
        <v>317</v>
      </c>
      <c r="B331" s="47" t="s">
        <v>646</v>
      </c>
      <c r="C331" s="47" t="s">
        <v>280</v>
      </c>
      <c r="D331" s="47"/>
      <c r="E331" s="47"/>
      <c r="F331" s="47"/>
      <c r="G331" s="48">
        <v>10</v>
      </c>
      <c r="H331" s="48">
        <v>9</v>
      </c>
      <c r="I331" s="48">
        <f>G331+H331</f>
        <v>19</v>
      </c>
      <c r="J331" s="48">
        <v>11</v>
      </c>
      <c r="K331" s="48">
        <v>8</v>
      </c>
      <c r="L331" s="48">
        <f>J331+K331</f>
        <v>19</v>
      </c>
      <c r="M331" s="48">
        <v>21</v>
      </c>
      <c r="N331" s="48">
        <v>15</v>
      </c>
      <c r="O331" s="48">
        <f>M331+N331</f>
        <v>36</v>
      </c>
      <c r="P331" s="48">
        <f t="shared" si="184"/>
        <v>42</v>
      </c>
      <c r="Q331" s="48">
        <f t="shared" si="184"/>
        <v>32</v>
      </c>
      <c r="R331" s="48">
        <f>P331+Q331</f>
        <v>74</v>
      </c>
      <c r="S331" s="47" t="s">
        <v>260</v>
      </c>
      <c r="T331" s="101">
        <v>45699</v>
      </c>
      <c r="U331" s="101" t="s">
        <v>552</v>
      </c>
    </row>
    <row r="332" spans="1:21" ht="30" x14ac:dyDescent="0.25">
      <c r="A332" s="102">
        <v>318</v>
      </c>
      <c r="B332" s="47" t="s">
        <v>662</v>
      </c>
      <c r="C332" s="47" t="s">
        <v>280</v>
      </c>
      <c r="D332" s="47"/>
      <c r="E332" s="47"/>
      <c r="F332" s="47"/>
      <c r="G332" s="48">
        <v>12</v>
      </c>
      <c r="H332" s="48">
        <v>10</v>
      </c>
      <c r="I332" s="48">
        <f>G332+H332</f>
        <v>22</v>
      </c>
      <c r="J332" s="48">
        <v>10</v>
      </c>
      <c r="K332" s="48">
        <v>13</v>
      </c>
      <c r="L332" s="48">
        <f>J332+K332</f>
        <v>23</v>
      </c>
      <c r="M332" s="48">
        <v>23</v>
      </c>
      <c r="N332" s="48">
        <v>29</v>
      </c>
      <c r="O332" s="48">
        <f>M332+N332</f>
        <v>52</v>
      </c>
      <c r="P332" s="48">
        <f t="shared" si="184"/>
        <v>45</v>
      </c>
      <c r="Q332" s="48">
        <f t="shared" si="184"/>
        <v>52</v>
      </c>
      <c r="R332" s="48">
        <f>P332+Q332</f>
        <v>97</v>
      </c>
      <c r="S332" s="47">
        <v>9438718282</v>
      </c>
      <c r="T332" s="101">
        <v>45700</v>
      </c>
      <c r="U332" s="101" t="s">
        <v>553</v>
      </c>
    </row>
    <row r="333" spans="1:21" ht="15" x14ac:dyDescent="0.25">
      <c r="A333" s="102">
        <v>319</v>
      </c>
      <c r="B333" s="47" t="s">
        <v>693</v>
      </c>
      <c r="C333" s="47" t="s">
        <v>76</v>
      </c>
      <c r="D333" s="47"/>
      <c r="E333" s="47"/>
      <c r="F333" s="47"/>
      <c r="G333" s="48">
        <v>0</v>
      </c>
      <c r="H333" s="48">
        <v>0</v>
      </c>
      <c r="I333" s="48">
        <f t="shared" ref="I333" si="185">G333+H333</f>
        <v>0</v>
      </c>
      <c r="J333" s="48">
        <v>0</v>
      </c>
      <c r="K333" s="48">
        <v>0</v>
      </c>
      <c r="L333" s="48">
        <f t="shared" ref="L333" si="186">J333+K333</f>
        <v>0</v>
      </c>
      <c r="M333" s="48">
        <v>24</v>
      </c>
      <c r="N333" s="48">
        <v>37</v>
      </c>
      <c r="O333" s="48">
        <f t="shared" ref="O333" si="187">M333+N333</f>
        <v>61</v>
      </c>
      <c r="P333" s="48">
        <f t="shared" ref="P333" si="188">G333+J333+M333</f>
        <v>24</v>
      </c>
      <c r="Q333" s="48">
        <f t="shared" ref="Q333" si="189">H333+K333+N333</f>
        <v>37</v>
      </c>
      <c r="R333" s="48">
        <f t="shared" ref="R333" si="190">P333+Q333</f>
        <v>61</v>
      </c>
      <c r="S333" s="47"/>
      <c r="T333" s="101">
        <v>45701</v>
      </c>
      <c r="U333" s="101" t="s">
        <v>547</v>
      </c>
    </row>
    <row r="334" spans="1:21" ht="30" x14ac:dyDescent="0.25">
      <c r="A334" s="102">
        <v>320</v>
      </c>
      <c r="B334" s="47" t="s">
        <v>653</v>
      </c>
      <c r="C334" s="47" t="s">
        <v>76</v>
      </c>
      <c r="D334" s="47"/>
      <c r="E334" s="47"/>
      <c r="F334" s="47"/>
      <c r="G334" s="48">
        <v>0</v>
      </c>
      <c r="H334" s="48">
        <v>0</v>
      </c>
      <c r="I334" s="48">
        <f>G334+H334</f>
        <v>0</v>
      </c>
      <c r="J334" s="48">
        <v>0</v>
      </c>
      <c r="K334" s="48">
        <v>0</v>
      </c>
      <c r="L334" s="48">
        <f>J334+K334</f>
        <v>0</v>
      </c>
      <c r="M334" s="48">
        <v>49</v>
      </c>
      <c r="N334" s="48">
        <v>35</v>
      </c>
      <c r="O334" s="48">
        <f>M334+N334</f>
        <v>84</v>
      </c>
      <c r="P334" s="48">
        <f>G334+J334+M334</f>
        <v>49</v>
      </c>
      <c r="Q334" s="48">
        <f>H334+K334+N334</f>
        <v>35</v>
      </c>
      <c r="R334" s="48">
        <f>P334+Q334</f>
        <v>84</v>
      </c>
      <c r="S334" s="47">
        <v>9178813073</v>
      </c>
      <c r="T334" s="101">
        <v>45702</v>
      </c>
      <c r="U334" s="101" t="s">
        <v>548</v>
      </c>
    </row>
    <row r="335" spans="1:21" ht="23.25" x14ac:dyDescent="0.25">
      <c r="A335" s="108">
        <v>321</v>
      </c>
      <c r="B335" s="92" t="s">
        <v>215</v>
      </c>
      <c r="C335" s="93"/>
      <c r="D335" s="93"/>
      <c r="E335" s="93"/>
      <c r="F335" s="93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11"/>
      <c r="T335" s="110">
        <v>45703</v>
      </c>
      <c r="U335" s="110" t="s">
        <v>549</v>
      </c>
    </row>
    <row r="336" spans="1:21" ht="23.25" x14ac:dyDescent="0.25">
      <c r="A336" s="94">
        <v>322</v>
      </c>
      <c r="B336" s="95" t="s">
        <v>550</v>
      </c>
      <c r="C336" s="105"/>
      <c r="D336" s="105"/>
      <c r="E336" s="105"/>
      <c r="F336" s="105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5"/>
      <c r="T336" s="104">
        <v>45704</v>
      </c>
      <c r="U336" s="104" t="s">
        <v>550</v>
      </c>
    </row>
    <row r="337" spans="1:21" ht="30" x14ac:dyDescent="0.25">
      <c r="A337" s="102">
        <v>323</v>
      </c>
      <c r="B337" s="47" t="s">
        <v>312</v>
      </c>
      <c r="C337" s="47" t="s">
        <v>280</v>
      </c>
      <c r="D337" s="47"/>
      <c r="E337" s="47"/>
      <c r="F337" s="47"/>
      <c r="G337" s="48">
        <v>12</v>
      </c>
      <c r="H337" s="48">
        <v>17</v>
      </c>
      <c r="I337" s="48">
        <f>G337+H337</f>
        <v>29</v>
      </c>
      <c r="J337" s="48">
        <v>16</v>
      </c>
      <c r="K337" s="48">
        <v>18</v>
      </c>
      <c r="L337" s="48">
        <f>J337+K337</f>
        <v>34</v>
      </c>
      <c r="M337" s="48">
        <v>33</v>
      </c>
      <c r="N337" s="48">
        <v>34</v>
      </c>
      <c r="O337" s="48">
        <f>M337+N337</f>
        <v>67</v>
      </c>
      <c r="P337" s="48">
        <f t="shared" ref="P337:Q341" si="191">G337+J337+M337</f>
        <v>61</v>
      </c>
      <c r="Q337" s="48">
        <f t="shared" si="191"/>
        <v>69</v>
      </c>
      <c r="R337" s="48">
        <f>P337+Q337</f>
        <v>130</v>
      </c>
      <c r="S337" s="47">
        <v>9937620316</v>
      </c>
      <c r="T337" s="101">
        <v>45705</v>
      </c>
      <c r="U337" s="101" t="s">
        <v>551</v>
      </c>
    </row>
    <row r="338" spans="1:21" ht="15" x14ac:dyDescent="0.25">
      <c r="A338" s="102">
        <v>324</v>
      </c>
      <c r="B338" s="46" t="s">
        <v>428</v>
      </c>
      <c r="C338" s="46" t="s">
        <v>42</v>
      </c>
      <c r="D338" s="46"/>
      <c r="E338" s="46"/>
      <c r="F338" s="46"/>
      <c r="G338" s="133">
        <v>14</v>
      </c>
      <c r="H338" s="133">
        <v>11</v>
      </c>
      <c r="I338" s="133">
        <f>G338+H338</f>
        <v>25</v>
      </c>
      <c r="J338" s="133">
        <v>16</v>
      </c>
      <c r="K338" s="133">
        <v>12</v>
      </c>
      <c r="L338" s="133">
        <f>J338+K338</f>
        <v>28</v>
      </c>
      <c r="M338" s="133"/>
      <c r="N338" s="133"/>
      <c r="O338" s="133">
        <f>M338+N338</f>
        <v>0</v>
      </c>
      <c r="P338" s="133">
        <f t="shared" si="191"/>
        <v>30</v>
      </c>
      <c r="Q338" s="133">
        <f t="shared" si="191"/>
        <v>23</v>
      </c>
      <c r="R338" s="133">
        <f>P338+Q338</f>
        <v>53</v>
      </c>
      <c r="S338" s="134">
        <v>7682990111</v>
      </c>
      <c r="T338" s="101">
        <v>45706</v>
      </c>
      <c r="U338" s="101" t="s">
        <v>552</v>
      </c>
    </row>
    <row r="339" spans="1:21" ht="30" x14ac:dyDescent="0.25">
      <c r="A339" s="102">
        <v>325</v>
      </c>
      <c r="B339" s="47" t="s">
        <v>675</v>
      </c>
      <c r="C339" s="47" t="s">
        <v>280</v>
      </c>
      <c r="D339" s="47"/>
      <c r="E339" s="47"/>
      <c r="F339" s="47"/>
      <c r="G339" s="48">
        <v>12</v>
      </c>
      <c r="H339" s="48">
        <v>10</v>
      </c>
      <c r="I339" s="48">
        <f>G339+H339</f>
        <v>22</v>
      </c>
      <c r="J339" s="48">
        <v>14</v>
      </c>
      <c r="K339" s="48">
        <v>12</v>
      </c>
      <c r="L339" s="48">
        <f>J339+K339</f>
        <v>26</v>
      </c>
      <c r="M339" s="48">
        <v>12</v>
      </c>
      <c r="N339" s="48">
        <v>15</v>
      </c>
      <c r="O339" s="48">
        <f>M339+N339</f>
        <v>27</v>
      </c>
      <c r="P339" s="48">
        <f t="shared" si="191"/>
        <v>38</v>
      </c>
      <c r="Q339" s="48">
        <f t="shared" si="191"/>
        <v>37</v>
      </c>
      <c r="R339" s="48">
        <f>P339+Q339</f>
        <v>75</v>
      </c>
      <c r="S339" s="47"/>
      <c r="T339" s="101">
        <v>45707</v>
      </c>
      <c r="U339" s="101" t="s">
        <v>553</v>
      </c>
    </row>
    <row r="340" spans="1:21" ht="15" x14ac:dyDescent="0.25">
      <c r="A340" s="102">
        <v>326</v>
      </c>
      <c r="B340" s="68" t="s">
        <v>656</v>
      </c>
      <c r="C340" s="47"/>
      <c r="D340" s="47"/>
      <c r="E340" s="47"/>
      <c r="F340" s="47"/>
      <c r="G340" s="48">
        <v>0</v>
      </c>
      <c r="H340" s="48">
        <v>0</v>
      </c>
      <c r="I340" s="48">
        <f>G340+H340</f>
        <v>0</v>
      </c>
      <c r="J340" s="48">
        <v>0</v>
      </c>
      <c r="K340" s="48">
        <v>0</v>
      </c>
      <c r="L340" s="48">
        <f>J340+K340</f>
        <v>0</v>
      </c>
      <c r="M340" s="48">
        <v>0</v>
      </c>
      <c r="N340" s="48">
        <v>0</v>
      </c>
      <c r="O340" s="48">
        <f>M340+N340</f>
        <v>0</v>
      </c>
      <c r="P340" s="48">
        <f t="shared" si="191"/>
        <v>0</v>
      </c>
      <c r="Q340" s="48">
        <f t="shared" si="191"/>
        <v>0</v>
      </c>
      <c r="R340" s="48">
        <f>P340+Q340</f>
        <v>0</v>
      </c>
      <c r="S340" s="78"/>
      <c r="T340" s="101">
        <v>45708</v>
      </c>
      <c r="U340" s="101" t="s">
        <v>547</v>
      </c>
    </row>
    <row r="341" spans="1:21" ht="30" x14ac:dyDescent="0.25">
      <c r="A341" s="102">
        <v>327</v>
      </c>
      <c r="B341" s="47" t="s">
        <v>672</v>
      </c>
      <c r="C341" s="47" t="s">
        <v>280</v>
      </c>
      <c r="D341" s="47"/>
      <c r="E341" s="47"/>
      <c r="F341" s="47"/>
      <c r="G341" s="48">
        <v>11</v>
      </c>
      <c r="H341" s="48">
        <v>13</v>
      </c>
      <c r="I341" s="48">
        <f>G341+H341</f>
        <v>24</v>
      </c>
      <c r="J341" s="48">
        <v>11</v>
      </c>
      <c r="K341" s="48">
        <v>10</v>
      </c>
      <c r="L341" s="48">
        <v>26</v>
      </c>
      <c r="M341" s="48">
        <v>17</v>
      </c>
      <c r="N341" s="48">
        <v>19</v>
      </c>
      <c r="O341" s="48">
        <f>M341+N341</f>
        <v>36</v>
      </c>
      <c r="P341" s="48">
        <f t="shared" si="191"/>
        <v>39</v>
      </c>
      <c r="Q341" s="48">
        <f t="shared" si="191"/>
        <v>42</v>
      </c>
      <c r="R341" s="48">
        <f>P341+Q341</f>
        <v>81</v>
      </c>
      <c r="S341" s="47">
        <v>8280438676</v>
      </c>
      <c r="T341" s="101">
        <v>45709</v>
      </c>
      <c r="U341" s="101" t="s">
        <v>548</v>
      </c>
    </row>
    <row r="342" spans="1:21" ht="23.25" x14ac:dyDescent="0.25">
      <c r="A342" s="108">
        <v>328</v>
      </c>
      <c r="B342" s="92" t="s">
        <v>215</v>
      </c>
      <c r="C342" s="93"/>
      <c r="D342" s="93"/>
      <c r="E342" s="93"/>
      <c r="F342" s="93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93"/>
      <c r="T342" s="110">
        <v>45710</v>
      </c>
      <c r="U342" s="110" t="s">
        <v>549</v>
      </c>
    </row>
    <row r="343" spans="1:21" ht="23.25" x14ac:dyDescent="0.25">
      <c r="A343" s="94">
        <v>329</v>
      </c>
      <c r="B343" s="95" t="s">
        <v>550</v>
      </c>
      <c r="C343" s="105"/>
      <c r="D343" s="105"/>
      <c r="E343" s="105"/>
      <c r="F343" s="105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5"/>
      <c r="T343" s="104">
        <v>45711</v>
      </c>
      <c r="U343" s="104" t="s">
        <v>550</v>
      </c>
    </row>
    <row r="344" spans="1:21" ht="15" x14ac:dyDescent="0.25">
      <c r="A344" s="102">
        <v>330</v>
      </c>
      <c r="B344" s="47" t="s">
        <v>658</v>
      </c>
      <c r="C344" s="47" t="s">
        <v>76</v>
      </c>
      <c r="D344" s="47"/>
      <c r="E344" s="47"/>
      <c r="F344" s="47"/>
      <c r="G344" s="48">
        <v>8</v>
      </c>
      <c r="H344" s="48">
        <v>10</v>
      </c>
      <c r="I344" s="48">
        <f>G344+H344</f>
        <v>18</v>
      </c>
      <c r="J344" s="48">
        <v>9</v>
      </c>
      <c r="K344" s="48">
        <v>6</v>
      </c>
      <c r="L344" s="48">
        <f>J344+K344</f>
        <v>15</v>
      </c>
      <c r="M344" s="48">
        <v>47</v>
      </c>
      <c r="N344" s="48">
        <v>26</v>
      </c>
      <c r="O344" s="48">
        <f>M344+N344</f>
        <v>73</v>
      </c>
      <c r="P344" s="48">
        <f t="shared" ref="P344:Q348" si="192">G344+J344+M344</f>
        <v>64</v>
      </c>
      <c r="Q344" s="48">
        <f t="shared" si="192"/>
        <v>42</v>
      </c>
      <c r="R344" s="48">
        <f>P344+Q344</f>
        <v>106</v>
      </c>
      <c r="S344" s="47">
        <v>8895913248</v>
      </c>
      <c r="T344" s="101">
        <v>45712</v>
      </c>
      <c r="U344" s="101" t="s">
        <v>551</v>
      </c>
    </row>
    <row r="345" spans="1:21" ht="30" x14ac:dyDescent="0.25">
      <c r="A345" s="102">
        <v>331</v>
      </c>
      <c r="B345" s="47" t="s">
        <v>654</v>
      </c>
      <c r="C345" s="47" t="s">
        <v>280</v>
      </c>
      <c r="D345" s="47"/>
      <c r="E345" s="47"/>
      <c r="F345" s="47"/>
      <c r="G345" s="48">
        <v>13</v>
      </c>
      <c r="H345" s="48">
        <v>11</v>
      </c>
      <c r="I345" s="48">
        <f>G345+H345</f>
        <v>24</v>
      </c>
      <c r="J345" s="48">
        <v>18</v>
      </c>
      <c r="K345" s="48">
        <v>12</v>
      </c>
      <c r="L345" s="48">
        <f>J345+K345</f>
        <v>30</v>
      </c>
      <c r="M345" s="48">
        <v>22</v>
      </c>
      <c r="N345" s="48">
        <v>21</v>
      </c>
      <c r="O345" s="48">
        <f>M345+N345</f>
        <v>43</v>
      </c>
      <c r="P345" s="48">
        <f t="shared" si="192"/>
        <v>53</v>
      </c>
      <c r="Q345" s="48">
        <f t="shared" si="192"/>
        <v>44</v>
      </c>
      <c r="R345" s="48">
        <f>P345+Q345</f>
        <v>97</v>
      </c>
      <c r="S345" s="47">
        <v>9668192511</v>
      </c>
      <c r="T345" s="101">
        <v>45713</v>
      </c>
      <c r="U345" s="101" t="s">
        <v>552</v>
      </c>
    </row>
    <row r="346" spans="1:21" ht="15" x14ac:dyDescent="0.25">
      <c r="A346" s="102">
        <v>332</v>
      </c>
      <c r="B346" s="47" t="s">
        <v>664</v>
      </c>
      <c r="C346" s="47"/>
      <c r="D346" s="47"/>
      <c r="E346" s="47"/>
      <c r="F346" s="47"/>
      <c r="G346" s="48">
        <v>0</v>
      </c>
      <c r="H346" s="48">
        <v>0</v>
      </c>
      <c r="I346" s="48">
        <f>G346+H346</f>
        <v>0</v>
      </c>
      <c r="J346" s="48">
        <v>0</v>
      </c>
      <c r="K346" s="48">
        <v>0</v>
      </c>
      <c r="L346" s="48">
        <f>J346+K346</f>
        <v>0</v>
      </c>
      <c r="M346" s="48">
        <v>50</v>
      </c>
      <c r="N346" s="48">
        <v>60</v>
      </c>
      <c r="O346" s="48">
        <f>M346+N346</f>
        <v>110</v>
      </c>
      <c r="P346" s="48">
        <f t="shared" si="192"/>
        <v>50</v>
      </c>
      <c r="Q346" s="48">
        <f t="shared" si="192"/>
        <v>60</v>
      </c>
      <c r="R346" s="48">
        <f>P346+Q346</f>
        <v>110</v>
      </c>
      <c r="S346" s="47"/>
      <c r="T346" s="101">
        <v>45714</v>
      </c>
      <c r="U346" s="101" t="s">
        <v>553</v>
      </c>
    </row>
    <row r="347" spans="1:21" ht="15" x14ac:dyDescent="0.25">
      <c r="A347" s="102">
        <v>333</v>
      </c>
      <c r="B347" s="47" t="s">
        <v>664</v>
      </c>
      <c r="C347" s="47"/>
      <c r="D347" s="47"/>
      <c r="E347" s="47"/>
      <c r="F347" s="47"/>
      <c r="G347" s="48">
        <v>0</v>
      </c>
      <c r="H347" s="48">
        <v>0</v>
      </c>
      <c r="I347" s="48">
        <f>G347+H347</f>
        <v>0</v>
      </c>
      <c r="J347" s="48">
        <v>0</v>
      </c>
      <c r="K347" s="48">
        <v>0</v>
      </c>
      <c r="L347" s="48">
        <f>J347+K347</f>
        <v>0</v>
      </c>
      <c r="M347" s="48">
        <v>86</v>
      </c>
      <c r="N347" s="48">
        <v>45</v>
      </c>
      <c r="O347" s="48">
        <f>M347+N347</f>
        <v>131</v>
      </c>
      <c r="P347" s="48">
        <f t="shared" si="192"/>
        <v>86</v>
      </c>
      <c r="Q347" s="48">
        <f t="shared" si="192"/>
        <v>45</v>
      </c>
      <c r="R347" s="48">
        <f>P347+Q347</f>
        <v>131</v>
      </c>
      <c r="S347" s="47"/>
      <c r="T347" s="101">
        <v>45715</v>
      </c>
      <c r="U347" s="101" t="s">
        <v>547</v>
      </c>
    </row>
    <row r="348" spans="1:21" ht="15" x14ac:dyDescent="0.25">
      <c r="A348" s="102">
        <v>334</v>
      </c>
      <c r="B348" s="47" t="s">
        <v>664</v>
      </c>
      <c r="C348" s="47"/>
      <c r="D348" s="47"/>
      <c r="E348" s="47"/>
      <c r="F348" s="47"/>
      <c r="G348" s="48">
        <v>0</v>
      </c>
      <c r="H348" s="48">
        <v>0</v>
      </c>
      <c r="I348" s="48">
        <f>G348+H348</f>
        <v>0</v>
      </c>
      <c r="J348" s="48">
        <v>0</v>
      </c>
      <c r="K348" s="48">
        <v>0</v>
      </c>
      <c r="L348" s="48">
        <f>J348+K348</f>
        <v>0</v>
      </c>
      <c r="M348" s="48">
        <v>42</v>
      </c>
      <c r="N348" s="48">
        <v>60</v>
      </c>
      <c r="O348" s="48">
        <f>M348+N348</f>
        <v>102</v>
      </c>
      <c r="P348" s="48">
        <f t="shared" si="192"/>
        <v>42</v>
      </c>
      <c r="Q348" s="48">
        <f t="shared" si="192"/>
        <v>60</v>
      </c>
      <c r="R348" s="48">
        <f>P348+Q348</f>
        <v>102</v>
      </c>
      <c r="S348" s="13"/>
      <c r="T348" s="101">
        <v>45716</v>
      </c>
      <c r="U348" s="101" t="s">
        <v>548</v>
      </c>
    </row>
    <row r="349" spans="1:21" ht="23.25" x14ac:dyDescent="0.25">
      <c r="A349" s="108">
        <v>335</v>
      </c>
      <c r="B349" s="92" t="s">
        <v>215</v>
      </c>
      <c r="C349" s="93"/>
      <c r="D349" s="93"/>
      <c r="E349" s="93"/>
      <c r="F349" s="93"/>
      <c r="G349" s="109"/>
      <c r="H349" s="109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110">
        <v>45717</v>
      </c>
      <c r="U349" s="110" t="s">
        <v>549</v>
      </c>
    </row>
    <row r="350" spans="1:21" ht="23.25" x14ac:dyDescent="0.25">
      <c r="A350" s="94">
        <v>336</v>
      </c>
      <c r="B350" s="95" t="s">
        <v>550</v>
      </c>
      <c r="C350" s="105"/>
      <c r="D350" s="105"/>
      <c r="E350" s="105"/>
      <c r="F350" s="105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5"/>
      <c r="T350" s="104">
        <v>45718</v>
      </c>
      <c r="U350" s="104" t="s">
        <v>550</v>
      </c>
    </row>
    <row r="351" spans="1:21" ht="15" x14ac:dyDescent="0.25">
      <c r="A351" s="102">
        <v>337</v>
      </c>
      <c r="B351" s="47" t="s">
        <v>664</v>
      </c>
      <c r="C351" s="47"/>
      <c r="D351" s="47"/>
      <c r="E351" s="47"/>
      <c r="F351" s="47"/>
      <c r="G351" s="48">
        <v>0</v>
      </c>
      <c r="H351" s="48">
        <v>0</v>
      </c>
      <c r="I351" s="48">
        <f>G351+H351</f>
        <v>0</v>
      </c>
      <c r="J351" s="48">
        <v>0</v>
      </c>
      <c r="K351" s="48">
        <v>0</v>
      </c>
      <c r="L351" s="48">
        <f>J351+K351</f>
        <v>0</v>
      </c>
      <c r="M351" s="48">
        <v>88</v>
      </c>
      <c r="N351" s="48">
        <v>49</v>
      </c>
      <c r="O351" s="48">
        <f>M351+N351</f>
        <v>137</v>
      </c>
      <c r="P351" s="48">
        <f>G351+J351+M351</f>
        <v>88</v>
      </c>
      <c r="Q351" s="48">
        <f>H351+K351+N351</f>
        <v>49</v>
      </c>
      <c r="R351" s="48">
        <f>P351+Q351</f>
        <v>137</v>
      </c>
      <c r="S351" s="47"/>
      <c r="T351" s="101">
        <v>45719</v>
      </c>
      <c r="U351" s="101" t="s">
        <v>551</v>
      </c>
    </row>
    <row r="352" spans="1:21" ht="15" x14ac:dyDescent="0.25">
      <c r="A352" s="102">
        <v>338</v>
      </c>
      <c r="B352" s="47" t="s">
        <v>664</v>
      </c>
      <c r="C352" s="47"/>
      <c r="D352" s="47"/>
      <c r="E352" s="47"/>
      <c r="F352" s="47"/>
      <c r="G352" s="48">
        <v>0</v>
      </c>
      <c r="H352" s="48">
        <v>0</v>
      </c>
      <c r="I352" s="48">
        <f>G352+H352</f>
        <v>0</v>
      </c>
      <c r="J352" s="48">
        <v>0</v>
      </c>
      <c r="K352" s="48">
        <v>0</v>
      </c>
      <c r="L352" s="48">
        <f>J352+K352</f>
        <v>0</v>
      </c>
      <c r="M352" s="48">
        <v>94</v>
      </c>
      <c r="N352" s="48">
        <v>51</v>
      </c>
      <c r="O352" s="48">
        <f>M352+N352</f>
        <v>145</v>
      </c>
      <c r="P352" s="48">
        <f>G352+J352+M352</f>
        <v>94</v>
      </c>
      <c r="Q352" s="48">
        <f>H352+K352+N352</f>
        <v>51</v>
      </c>
      <c r="R352" s="48">
        <f>P352+Q352</f>
        <v>145</v>
      </c>
      <c r="S352" s="47"/>
      <c r="T352" s="101">
        <v>45720</v>
      </c>
      <c r="U352" s="101" t="s">
        <v>552</v>
      </c>
    </row>
    <row r="353" spans="1:21" ht="45" x14ac:dyDescent="0.25">
      <c r="A353" s="102">
        <v>339</v>
      </c>
      <c r="B353" s="47" t="s">
        <v>536</v>
      </c>
      <c r="C353" s="47" t="s">
        <v>42</v>
      </c>
      <c r="D353" s="47"/>
      <c r="E353" s="47"/>
      <c r="F353" s="47"/>
      <c r="G353" s="48">
        <v>18</v>
      </c>
      <c r="H353" s="48">
        <v>14</v>
      </c>
      <c r="I353" s="48">
        <f>G353+H353</f>
        <v>32</v>
      </c>
      <c r="J353" s="48">
        <v>21</v>
      </c>
      <c r="K353" s="48">
        <v>15</v>
      </c>
      <c r="L353" s="48">
        <f>J353+K353</f>
        <v>36</v>
      </c>
      <c r="M353" s="48"/>
      <c r="N353" s="48"/>
      <c r="O353" s="48">
        <f>M353+N353</f>
        <v>0</v>
      </c>
      <c r="P353" s="48">
        <f t="shared" ref="P353:P355" si="193">G353+J353+M353</f>
        <v>39</v>
      </c>
      <c r="Q353" s="48">
        <f t="shared" ref="Q353:Q355" si="194">H353+K353+N353</f>
        <v>29</v>
      </c>
      <c r="R353" s="48">
        <f>P353+Q353</f>
        <v>68</v>
      </c>
      <c r="S353" s="78" t="s">
        <v>473</v>
      </c>
      <c r="T353" s="101">
        <v>45721</v>
      </c>
      <c r="U353" s="101" t="s">
        <v>553</v>
      </c>
    </row>
    <row r="354" spans="1:21" ht="30" x14ac:dyDescent="0.25">
      <c r="A354" s="102">
        <v>340</v>
      </c>
      <c r="B354" s="47" t="s">
        <v>643</v>
      </c>
      <c r="C354" s="47" t="s">
        <v>42</v>
      </c>
      <c r="D354" s="47"/>
      <c r="E354" s="47"/>
      <c r="F354" s="47"/>
      <c r="G354" s="48">
        <v>15</v>
      </c>
      <c r="H354" s="48">
        <v>13</v>
      </c>
      <c r="I354" s="48">
        <f>G354+H354</f>
        <v>28</v>
      </c>
      <c r="J354" s="48">
        <v>20</v>
      </c>
      <c r="K354" s="48">
        <v>16</v>
      </c>
      <c r="L354" s="48">
        <f>J354+K354</f>
        <v>36</v>
      </c>
      <c r="M354" s="48"/>
      <c r="N354" s="48"/>
      <c r="O354" s="48">
        <f>M354+N354</f>
        <v>0</v>
      </c>
      <c r="P354" s="48">
        <f t="shared" si="193"/>
        <v>35</v>
      </c>
      <c r="Q354" s="48">
        <f t="shared" si="194"/>
        <v>29</v>
      </c>
      <c r="R354" s="48">
        <f>P354+Q354</f>
        <v>64</v>
      </c>
      <c r="S354" s="78" t="s">
        <v>489</v>
      </c>
      <c r="T354" s="101">
        <v>45722</v>
      </c>
      <c r="U354" s="101" t="s">
        <v>547</v>
      </c>
    </row>
    <row r="355" spans="1:21" ht="30" x14ac:dyDescent="0.25">
      <c r="A355" s="102">
        <v>341</v>
      </c>
      <c r="B355" s="47" t="s">
        <v>694</v>
      </c>
      <c r="C355" s="47" t="s">
        <v>42</v>
      </c>
      <c r="D355" s="47"/>
      <c r="E355" s="47"/>
      <c r="F355" s="47"/>
      <c r="G355" s="48">
        <v>14</v>
      </c>
      <c r="H355" s="48">
        <v>15</v>
      </c>
      <c r="I355" s="48">
        <f>G355+H355</f>
        <v>29</v>
      </c>
      <c r="J355" s="48">
        <v>19</v>
      </c>
      <c r="K355" s="48">
        <v>17</v>
      </c>
      <c r="L355" s="48">
        <f>J355+K355</f>
        <v>36</v>
      </c>
      <c r="M355" s="48">
        <v>11</v>
      </c>
      <c r="N355" s="48">
        <v>11</v>
      </c>
      <c r="O355" s="48">
        <f>M355+N355</f>
        <v>22</v>
      </c>
      <c r="P355" s="48">
        <f t="shared" si="193"/>
        <v>44</v>
      </c>
      <c r="Q355" s="48">
        <f t="shared" si="194"/>
        <v>43</v>
      </c>
      <c r="R355" s="48">
        <f>P355+Q355</f>
        <v>87</v>
      </c>
      <c r="S355" s="47" t="s">
        <v>455</v>
      </c>
      <c r="T355" s="101">
        <v>45723</v>
      </c>
      <c r="U355" s="101" t="s">
        <v>548</v>
      </c>
    </row>
    <row r="356" spans="1:21" ht="23.25" x14ac:dyDescent="0.25">
      <c r="A356" s="108">
        <v>342</v>
      </c>
      <c r="B356" s="92" t="s">
        <v>215</v>
      </c>
      <c r="C356" s="93"/>
      <c r="D356" s="93"/>
      <c r="E356" s="93"/>
      <c r="F356" s="93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93"/>
      <c r="T356" s="110">
        <v>45724</v>
      </c>
      <c r="U356" s="110" t="s">
        <v>549</v>
      </c>
    </row>
    <row r="357" spans="1:21" ht="23.25" x14ac:dyDescent="0.25">
      <c r="A357" s="94">
        <v>343</v>
      </c>
      <c r="B357" s="95" t="s">
        <v>550</v>
      </c>
      <c r="C357" s="105"/>
      <c r="D357" s="105"/>
      <c r="E357" s="105"/>
      <c r="F357" s="105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105"/>
      <c r="T357" s="104">
        <v>45725</v>
      </c>
      <c r="U357" s="104" t="s">
        <v>550</v>
      </c>
    </row>
    <row r="358" spans="1:21" ht="45" x14ac:dyDescent="0.25">
      <c r="A358" s="102">
        <v>344</v>
      </c>
      <c r="B358" s="47" t="s">
        <v>531</v>
      </c>
      <c r="C358" s="47" t="s">
        <v>42</v>
      </c>
      <c r="D358" s="47"/>
      <c r="E358" s="47"/>
      <c r="F358" s="47"/>
      <c r="G358" s="48">
        <v>13</v>
      </c>
      <c r="H358" s="48">
        <v>16</v>
      </c>
      <c r="I358" s="48">
        <f>G358+H358</f>
        <v>29</v>
      </c>
      <c r="J358" s="48">
        <v>19</v>
      </c>
      <c r="K358" s="48">
        <v>17</v>
      </c>
      <c r="L358" s="48">
        <f>J358+K358</f>
        <v>36</v>
      </c>
      <c r="M358" s="48"/>
      <c r="N358" s="48"/>
      <c r="O358" s="48">
        <f>M358+N358</f>
        <v>0</v>
      </c>
      <c r="P358" s="48">
        <f t="shared" ref="P358:Q361" si="195">G358+J358+M358</f>
        <v>32</v>
      </c>
      <c r="Q358" s="48">
        <f t="shared" si="195"/>
        <v>33</v>
      </c>
      <c r="R358" s="48">
        <f>P358+Q358</f>
        <v>65</v>
      </c>
      <c r="S358" s="78" t="s">
        <v>495</v>
      </c>
      <c r="T358" s="101">
        <v>45726</v>
      </c>
      <c r="U358" s="101" t="s">
        <v>551</v>
      </c>
    </row>
    <row r="359" spans="1:21" ht="30" x14ac:dyDescent="0.25">
      <c r="A359" s="102">
        <v>345</v>
      </c>
      <c r="B359" s="47" t="s">
        <v>534</v>
      </c>
      <c r="C359" s="47" t="s">
        <v>42</v>
      </c>
      <c r="D359" s="47"/>
      <c r="E359" s="47"/>
      <c r="F359" s="47"/>
      <c r="G359" s="48">
        <v>11</v>
      </c>
      <c r="H359" s="48">
        <v>14</v>
      </c>
      <c r="I359" s="48">
        <f>G359+H359</f>
        <v>25</v>
      </c>
      <c r="J359" s="48">
        <v>17</v>
      </c>
      <c r="K359" s="48">
        <v>13</v>
      </c>
      <c r="L359" s="48">
        <f>J359+K359</f>
        <v>30</v>
      </c>
      <c r="M359" s="48"/>
      <c r="N359" s="48"/>
      <c r="O359" s="48">
        <f>M359+N359</f>
        <v>0</v>
      </c>
      <c r="P359" s="48">
        <f t="shared" si="195"/>
        <v>28</v>
      </c>
      <c r="Q359" s="48">
        <f t="shared" si="195"/>
        <v>27</v>
      </c>
      <c r="R359" s="48">
        <f>P359+Q359</f>
        <v>55</v>
      </c>
      <c r="S359" s="78" t="s">
        <v>502</v>
      </c>
      <c r="T359" s="101">
        <v>45727</v>
      </c>
      <c r="U359" s="101" t="s">
        <v>552</v>
      </c>
    </row>
    <row r="360" spans="1:21" ht="45" x14ac:dyDescent="0.25">
      <c r="A360" s="102">
        <v>346</v>
      </c>
      <c r="B360" s="47" t="s">
        <v>291</v>
      </c>
      <c r="C360" s="47" t="s">
        <v>42</v>
      </c>
      <c r="D360" s="47"/>
      <c r="E360" s="47"/>
      <c r="F360" s="47"/>
      <c r="G360" s="48">
        <v>14</v>
      </c>
      <c r="H360" s="48">
        <v>16</v>
      </c>
      <c r="I360" s="48">
        <f>G360+H360</f>
        <v>30</v>
      </c>
      <c r="J360" s="48">
        <v>20</v>
      </c>
      <c r="K360" s="48">
        <v>19</v>
      </c>
      <c r="L360" s="48">
        <f>J360+K360</f>
        <v>39</v>
      </c>
      <c r="M360" s="48"/>
      <c r="N360" s="48"/>
      <c r="O360" s="48">
        <f>M360+N360</f>
        <v>0</v>
      </c>
      <c r="P360" s="48">
        <f t="shared" si="195"/>
        <v>34</v>
      </c>
      <c r="Q360" s="48">
        <f t="shared" si="195"/>
        <v>35</v>
      </c>
      <c r="R360" s="48">
        <f>P360+Q360</f>
        <v>69</v>
      </c>
      <c r="S360" s="78" t="s">
        <v>488</v>
      </c>
      <c r="T360" s="101">
        <v>45728</v>
      </c>
      <c r="U360" s="101" t="s">
        <v>553</v>
      </c>
    </row>
    <row r="361" spans="1:21" ht="15" x14ac:dyDescent="0.25">
      <c r="A361" s="102">
        <v>347</v>
      </c>
      <c r="B361" s="47" t="s">
        <v>647</v>
      </c>
      <c r="C361" s="47" t="s">
        <v>42</v>
      </c>
      <c r="D361" s="47"/>
      <c r="E361" s="47"/>
      <c r="F361" s="47"/>
      <c r="G361" s="48">
        <v>14</v>
      </c>
      <c r="H361" s="48">
        <v>17</v>
      </c>
      <c r="I361" s="48">
        <f>G361+H361</f>
        <v>31</v>
      </c>
      <c r="J361" s="48">
        <v>20</v>
      </c>
      <c r="K361" s="48">
        <v>16</v>
      </c>
      <c r="L361" s="48">
        <f>J361+K361</f>
        <v>36</v>
      </c>
      <c r="M361" s="48"/>
      <c r="N361" s="48"/>
      <c r="O361" s="48">
        <f>M361+N361</f>
        <v>0</v>
      </c>
      <c r="P361" s="48">
        <f t="shared" si="195"/>
        <v>34</v>
      </c>
      <c r="Q361" s="48">
        <f t="shared" si="195"/>
        <v>33</v>
      </c>
      <c r="R361" s="48">
        <f>P361+Q361</f>
        <v>67</v>
      </c>
      <c r="S361" s="47">
        <v>8280438681</v>
      </c>
      <c r="T361" s="101">
        <v>45729</v>
      </c>
      <c r="U361" s="101" t="s">
        <v>547</v>
      </c>
    </row>
    <row r="362" spans="1:21" ht="23.25" x14ac:dyDescent="0.25">
      <c r="A362" s="32">
        <v>348</v>
      </c>
      <c r="B362" s="124" t="s">
        <v>622</v>
      </c>
      <c r="C362" s="122"/>
      <c r="D362" s="122"/>
      <c r="E362" s="122"/>
      <c r="F362" s="122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23"/>
      <c r="T362" s="121">
        <v>45730</v>
      </c>
      <c r="U362" s="121" t="s">
        <v>548</v>
      </c>
    </row>
    <row r="363" spans="1:21" ht="23.25" x14ac:dyDescent="0.25">
      <c r="A363" s="32">
        <v>349</v>
      </c>
      <c r="B363" s="124" t="s">
        <v>445</v>
      </c>
      <c r="C363" s="122"/>
      <c r="D363" s="122"/>
      <c r="E363" s="122"/>
      <c r="F363" s="122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22"/>
      <c r="T363" s="121">
        <v>45731</v>
      </c>
      <c r="U363" s="121" t="s">
        <v>549</v>
      </c>
    </row>
    <row r="364" spans="1:21" ht="23.25" x14ac:dyDescent="0.25">
      <c r="A364" s="94">
        <v>350</v>
      </c>
      <c r="B364" s="95" t="s">
        <v>550</v>
      </c>
      <c r="C364" s="105"/>
      <c r="D364" s="105"/>
      <c r="E364" s="105"/>
      <c r="F364" s="105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5"/>
      <c r="T364" s="104">
        <v>45732</v>
      </c>
      <c r="U364" s="104" t="s">
        <v>550</v>
      </c>
    </row>
    <row r="365" spans="1:21" ht="30" x14ac:dyDescent="0.25">
      <c r="A365" s="102">
        <v>351</v>
      </c>
      <c r="B365" s="47" t="s">
        <v>676</v>
      </c>
      <c r="C365" s="47" t="s">
        <v>42</v>
      </c>
      <c r="D365" s="47"/>
      <c r="E365" s="47"/>
      <c r="F365" s="47"/>
      <c r="G365" s="48">
        <v>13</v>
      </c>
      <c r="H365" s="48">
        <v>16</v>
      </c>
      <c r="I365" s="48">
        <f>G365+H365</f>
        <v>29</v>
      </c>
      <c r="J365" s="48">
        <v>18</v>
      </c>
      <c r="K365" s="48">
        <v>14</v>
      </c>
      <c r="L365" s="48">
        <f>J365+K365</f>
        <v>32</v>
      </c>
      <c r="M365" s="48"/>
      <c r="N365" s="48"/>
      <c r="O365" s="48">
        <f>M365+N365</f>
        <v>0</v>
      </c>
      <c r="P365" s="48">
        <f t="shared" ref="P365:Q369" si="196">G365+J365+M365</f>
        <v>31</v>
      </c>
      <c r="Q365" s="48">
        <f t="shared" si="196"/>
        <v>30</v>
      </c>
      <c r="R365" s="48">
        <f>P365+Q365</f>
        <v>61</v>
      </c>
      <c r="S365" s="78" t="s">
        <v>494</v>
      </c>
      <c r="T365" s="101">
        <v>45733</v>
      </c>
      <c r="U365" s="101" t="s">
        <v>551</v>
      </c>
    </row>
    <row r="366" spans="1:21" ht="60" x14ac:dyDescent="0.25">
      <c r="A366" s="102">
        <v>352</v>
      </c>
      <c r="B366" s="68" t="s">
        <v>460</v>
      </c>
      <c r="C366" s="47" t="s">
        <v>42</v>
      </c>
      <c r="D366" s="47"/>
      <c r="E366" s="47"/>
      <c r="F366" s="47"/>
      <c r="G366" s="48">
        <v>10</v>
      </c>
      <c r="H366" s="48">
        <v>15</v>
      </c>
      <c r="I366" s="48">
        <f>G366+H366</f>
        <v>25</v>
      </c>
      <c r="J366" s="48">
        <v>11</v>
      </c>
      <c r="K366" s="48">
        <v>16</v>
      </c>
      <c r="L366" s="48">
        <f>J366+K366</f>
        <v>27</v>
      </c>
      <c r="M366" s="48"/>
      <c r="N366" s="48"/>
      <c r="O366" s="48">
        <f>M366+N366</f>
        <v>0</v>
      </c>
      <c r="P366" s="48">
        <f t="shared" si="196"/>
        <v>21</v>
      </c>
      <c r="Q366" s="48">
        <f t="shared" si="196"/>
        <v>31</v>
      </c>
      <c r="R366" s="48">
        <f>P366+Q366</f>
        <v>52</v>
      </c>
      <c r="S366" s="78" t="s">
        <v>479</v>
      </c>
      <c r="T366" s="101">
        <v>45734</v>
      </c>
      <c r="U366" s="101" t="s">
        <v>552</v>
      </c>
    </row>
    <row r="367" spans="1:21" ht="45" x14ac:dyDescent="0.25">
      <c r="A367" s="102">
        <v>353</v>
      </c>
      <c r="B367" s="47" t="s">
        <v>393</v>
      </c>
      <c r="C367" s="47" t="s">
        <v>42</v>
      </c>
      <c r="D367" s="47"/>
      <c r="E367" s="47"/>
      <c r="F367" s="47"/>
      <c r="G367" s="48">
        <v>13</v>
      </c>
      <c r="H367" s="48">
        <v>16</v>
      </c>
      <c r="I367" s="48">
        <f>G367+H367</f>
        <v>29</v>
      </c>
      <c r="J367" s="48">
        <v>18</v>
      </c>
      <c r="K367" s="48">
        <v>14</v>
      </c>
      <c r="L367" s="48">
        <f>J367+K367</f>
        <v>32</v>
      </c>
      <c r="M367" s="48"/>
      <c r="N367" s="48"/>
      <c r="O367" s="48">
        <f>M367+N367</f>
        <v>0</v>
      </c>
      <c r="P367" s="48">
        <f t="shared" si="196"/>
        <v>31</v>
      </c>
      <c r="Q367" s="48">
        <f t="shared" si="196"/>
        <v>30</v>
      </c>
      <c r="R367" s="48">
        <f>P367+Q367</f>
        <v>61</v>
      </c>
      <c r="S367" s="78" t="s">
        <v>505</v>
      </c>
      <c r="T367" s="101">
        <v>45735</v>
      </c>
      <c r="U367" s="101" t="s">
        <v>553</v>
      </c>
    </row>
    <row r="368" spans="1:21" ht="60" x14ac:dyDescent="0.25">
      <c r="A368" s="102">
        <v>354</v>
      </c>
      <c r="B368" s="47" t="s">
        <v>564</v>
      </c>
      <c r="C368" s="47" t="s">
        <v>42</v>
      </c>
      <c r="D368" s="47"/>
      <c r="E368" s="47"/>
      <c r="F368" s="47"/>
      <c r="G368" s="48">
        <v>11</v>
      </c>
      <c r="H368" s="48">
        <v>14</v>
      </c>
      <c r="I368" s="48">
        <f>G368+H368</f>
        <v>25</v>
      </c>
      <c r="J368" s="48">
        <v>15</v>
      </c>
      <c r="K368" s="48">
        <v>20</v>
      </c>
      <c r="L368" s="48">
        <f>J368+K368</f>
        <v>35</v>
      </c>
      <c r="M368" s="48"/>
      <c r="N368" s="48"/>
      <c r="O368" s="48">
        <f>M368+N368</f>
        <v>0</v>
      </c>
      <c r="P368" s="48">
        <f t="shared" si="196"/>
        <v>26</v>
      </c>
      <c r="Q368" s="48">
        <f t="shared" si="196"/>
        <v>34</v>
      </c>
      <c r="R368" s="48">
        <f>P368+Q368</f>
        <v>60</v>
      </c>
      <c r="S368" s="78" t="s">
        <v>480</v>
      </c>
      <c r="T368" s="101">
        <v>45736</v>
      </c>
      <c r="U368" s="101" t="s">
        <v>547</v>
      </c>
    </row>
    <row r="369" spans="1:21" ht="30" x14ac:dyDescent="0.25">
      <c r="A369" s="102">
        <v>355</v>
      </c>
      <c r="B369" s="47" t="s">
        <v>294</v>
      </c>
      <c r="C369" s="47" t="s">
        <v>42</v>
      </c>
      <c r="D369" s="47"/>
      <c r="E369" s="47"/>
      <c r="F369" s="47"/>
      <c r="G369" s="48">
        <v>17</v>
      </c>
      <c r="H369" s="48">
        <v>21</v>
      </c>
      <c r="I369" s="48">
        <f>G369+H369</f>
        <v>38</v>
      </c>
      <c r="J369" s="48">
        <v>21</v>
      </c>
      <c r="K369" s="48">
        <v>19</v>
      </c>
      <c r="L369" s="48">
        <f>J369+K369</f>
        <v>40</v>
      </c>
      <c r="M369" s="48"/>
      <c r="N369" s="48"/>
      <c r="O369" s="48">
        <f>M369+N369</f>
        <v>0</v>
      </c>
      <c r="P369" s="48">
        <f t="shared" si="196"/>
        <v>38</v>
      </c>
      <c r="Q369" s="48">
        <f t="shared" si="196"/>
        <v>40</v>
      </c>
      <c r="R369" s="48">
        <f>P369+Q369</f>
        <v>78</v>
      </c>
      <c r="S369" s="78" t="s">
        <v>351</v>
      </c>
      <c r="T369" s="101">
        <v>45737</v>
      </c>
      <c r="U369" s="101" t="s">
        <v>548</v>
      </c>
    </row>
    <row r="370" spans="1:21" ht="23.25" x14ac:dyDescent="0.25">
      <c r="A370" s="108">
        <v>356</v>
      </c>
      <c r="B370" s="92" t="s">
        <v>215</v>
      </c>
      <c r="C370" s="93"/>
      <c r="D370" s="93"/>
      <c r="E370" s="93"/>
      <c r="F370" s="93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11"/>
      <c r="T370" s="110">
        <v>45738</v>
      </c>
      <c r="U370" s="110" t="s">
        <v>549</v>
      </c>
    </row>
    <row r="371" spans="1:21" ht="23.25" x14ac:dyDescent="0.25">
      <c r="A371" s="94">
        <v>357</v>
      </c>
      <c r="B371" s="95" t="s">
        <v>550</v>
      </c>
      <c r="C371" s="105"/>
      <c r="D371" s="105"/>
      <c r="E371" s="105"/>
      <c r="F371" s="105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7"/>
      <c r="T371" s="104">
        <v>45739</v>
      </c>
      <c r="U371" s="104" t="s">
        <v>550</v>
      </c>
    </row>
    <row r="372" spans="1:21" ht="30" x14ac:dyDescent="0.25">
      <c r="A372" s="102">
        <v>358</v>
      </c>
      <c r="B372" s="47" t="s">
        <v>256</v>
      </c>
      <c r="C372" s="47" t="s">
        <v>280</v>
      </c>
      <c r="D372" s="47"/>
      <c r="E372" s="47"/>
      <c r="F372" s="47"/>
      <c r="G372" s="48">
        <v>6</v>
      </c>
      <c r="H372" s="48">
        <v>5</v>
      </c>
      <c r="I372" s="48">
        <f>G372+H372</f>
        <v>11</v>
      </c>
      <c r="J372" s="48">
        <v>8</v>
      </c>
      <c r="K372" s="48">
        <v>8</v>
      </c>
      <c r="L372" s="48">
        <f>J372+K372</f>
        <v>16</v>
      </c>
      <c r="M372" s="48">
        <v>9</v>
      </c>
      <c r="N372" s="48">
        <v>11</v>
      </c>
      <c r="O372" s="48">
        <f>M372+N372</f>
        <v>20</v>
      </c>
      <c r="P372" s="48">
        <f t="shared" ref="P372:Q376" si="197">G372+J372+M372</f>
        <v>23</v>
      </c>
      <c r="Q372" s="48">
        <f t="shared" si="197"/>
        <v>24</v>
      </c>
      <c r="R372" s="48">
        <f>P372+Q372</f>
        <v>47</v>
      </c>
      <c r="S372" s="47" t="s">
        <v>342</v>
      </c>
      <c r="T372" s="101">
        <v>45740</v>
      </c>
      <c r="U372" s="101" t="s">
        <v>551</v>
      </c>
    </row>
    <row r="373" spans="1:21" ht="30" x14ac:dyDescent="0.25">
      <c r="A373" s="102">
        <v>359</v>
      </c>
      <c r="B373" s="47" t="s">
        <v>293</v>
      </c>
      <c r="C373" s="47" t="s">
        <v>280</v>
      </c>
      <c r="D373" s="47"/>
      <c r="E373" s="47"/>
      <c r="F373" s="47"/>
      <c r="G373" s="48">
        <v>11</v>
      </c>
      <c r="H373" s="48">
        <v>10</v>
      </c>
      <c r="I373" s="48">
        <f>G373+H373</f>
        <v>21</v>
      </c>
      <c r="J373" s="48">
        <v>15</v>
      </c>
      <c r="K373" s="48">
        <v>11</v>
      </c>
      <c r="L373" s="48">
        <f>J373+K373</f>
        <v>26</v>
      </c>
      <c r="M373" s="48">
        <v>11</v>
      </c>
      <c r="N373" s="48">
        <v>10</v>
      </c>
      <c r="O373" s="48">
        <f>M373+N373</f>
        <v>21</v>
      </c>
      <c r="P373" s="48">
        <f t="shared" si="197"/>
        <v>37</v>
      </c>
      <c r="Q373" s="48">
        <f t="shared" si="197"/>
        <v>31</v>
      </c>
      <c r="R373" s="48">
        <f>P373+Q373</f>
        <v>68</v>
      </c>
      <c r="S373" s="47">
        <v>9938195563</v>
      </c>
      <c r="T373" s="101">
        <v>45741</v>
      </c>
      <c r="U373" s="101" t="s">
        <v>552</v>
      </c>
    </row>
    <row r="374" spans="1:21" ht="15" x14ac:dyDescent="0.25">
      <c r="A374" s="102">
        <v>360</v>
      </c>
      <c r="B374" s="97" t="s">
        <v>111</v>
      </c>
      <c r="C374" s="47" t="s">
        <v>76</v>
      </c>
      <c r="D374" s="47"/>
      <c r="E374" s="47"/>
      <c r="F374" s="47"/>
      <c r="G374" s="48">
        <v>0</v>
      </c>
      <c r="H374" s="48">
        <v>0</v>
      </c>
      <c r="I374" s="48">
        <f>G374+H374</f>
        <v>0</v>
      </c>
      <c r="J374" s="48">
        <v>0</v>
      </c>
      <c r="K374" s="48">
        <v>0</v>
      </c>
      <c r="L374" s="48">
        <f>J374+K374</f>
        <v>0</v>
      </c>
      <c r="M374" s="48">
        <v>98</v>
      </c>
      <c r="N374" s="48">
        <v>0</v>
      </c>
      <c r="O374" s="48">
        <f>M374+N374</f>
        <v>98</v>
      </c>
      <c r="P374" s="48">
        <f t="shared" si="197"/>
        <v>98</v>
      </c>
      <c r="Q374" s="48">
        <f t="shared" si="197"/>
        <v>0</v>
      </c>
      <c r="R374" s="48">
        <f>P374+Q374</f>
        <v>98</v>
      </c>
      <c r="S374" s="47"/>
      <c r="T374" s="101">
        <v>45742</v>
      </c>
      <c r="U374" s="101" t="s">
        <v>553</v>
      </c>
    </row>
    <row r="375" spans="1:21" ht="15" x14ac:dyDescent="0.25">
      <c r="A375" s="102">
        <v>361</v>
      </c>
      <c r="B375" s="97" t="s">
        <v>265</v>
      </c>
      <c r="C375" s="47" t="s">
        <v>76</v>
      </c>
      <c r="D375" s="47"/>
      <c r="E375" s="47"/>
      <c r="F375" s="47"/>
      <c r="G375" s="48">
        <v>0</v>
      </c>
      <c r="H375" s="48">
        <v>0</v>
      </c>
      <c r="I375" s="48">
        <f>G375+H375</f>
        <v>0</v>
      </c>
      <c r="J375" s="48">
        <v>0</v>
      </c>
      <c r="K375" s="48">
        <v>0</v>
      </c>
      <c r="L375" s="48">
        <f>J375+K375</f>
        <v>0</v>
      </c>
      <c r="M375" s="48">
        <v>0</v>
      </c>
      <c r="N375" s="48">
        <v>92</v>
      </c>
      <c r="O375" s="48">
        <f>M375+N375</f>
        <v>92</v>
      </c>
      <c r="P375" s="48">
        <f t="shared" si="197"/>
        <v>0</v>
      </c>
      <c r="Q375" s="48">
        <f t="shared" si="197"/>
        <v>92</v>
      </c>
      <c r="R375" s="48">
        <f>P375+Q375</f>
        <v>92</v>
      </c>
      <c r="S375" s="47"/>
      <c r="T375" s="101">
        <v>45743</v>
      </c>
      <c r="U375" s="101" t="s">
        <v>547</v>
      </c>
    </row>
    <row r="376" spans="1:21" ht="45" x14ac:dyDescent="0.25">
      <c r="A376" s="102">
        <v>362</v>
      </c>
      <c r="B376" s="68" t="s">
        <v>644</v>
      </c>
      <c r="C376" s="47" t="s">
        <v>42</v>
      </c>
      <c r="D376" s="47"/>
      <c r="E376" s="47"/>
      <c r="F376" s="47"/>
      <c r="G376" s="48">
        <v>15</v>
      </c>
      <c r="H376" s="48">
        <v>19</v>
      </c>
      <c r="I376" s="48">
        <f>G376+H376</f>
        <v>34</v>
      </c>
      <c r="J376" s="48">
        <v>18</v>
      </c>
      <c r="K376" s="48">
        <v>14</v>
      </c>
      <c r="L376" s="48">
        <f>J376+K376</f>
        <v>32</v>
      </c>
      <c r="M376" s="48"/>
      <c r="N376" s="48"/>
      <c r="O376" s="48">
        <f>M376+N376</f>
        <v>0</v>
      </c>
      <c r="P376" s="48">
        <f t="shared" si="197"/>
        <v>33</v>
      </c>
      <c r="Q376" s="48">
        <f t="shared" si="197"/>
        <v>33</v>
      </c>
      <c r="R376" s="48">
        <f>P376+Q376</f>
        <v>66</v>
      </c>
      <c r="S376" s="47" t="s">
        <v>470</v>
      </c>
      <c r="T376" s="101">
        <v>45744</v>
      </c>
      <c r="U376" s="101" t="s">
        <v>548</v>
      </c>
    </row>
    <row r="377" spans="1:21" ht="23.25" x14ac:dyDescent="0.25">
      <c r="A377" s="108">
        <v>363</v>
      </c>
      <c r="B377" s="92" t="s">
        <v>215</v>
      </c>
      <c r="C377" s="93"/>
      <c r="D377" s="93"/>
      <c r="E377" s="93"/>
      <c r="F377" s="93"/>
      <c r="G377" s="109"/>
      <c r="H377" s="109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110">
        <v>45745</v>
      </c>
      <c r="U377" s="110" t="s">
        <v>549</v>
      </c>
    </row>
    <row r="378" spans="1:21" ht="23.25" x14ac:dyDescent="0.25">
      <c r="A378" s="94">
        <v>364</v>
      </c>
      <c r="B378" s="95" t="s">
        <v>550</v>
      </c>
      <c r="C378" s="105"/>
      <c r="D378" s="105"/>
      <c r="E378" s="105"/>
      <c r="F378" s="105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105"/>
      <c r="T378" s="104">
        <v>45746</v>
      </c>
      <c r="U378" s="104" t="s">
        <v>550</v>
      </c>
    </row>
    <row r="379" spans="1:21" ht="23.25" x14ac:dyDescent="0.25">
      <c r="A379" s="32">
        <v>365</v>
      </c>
      <c r="B379" s="124" t="s">
        <v>623</v>
      </c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3"/>
      <c r="T379" s="121">
        <v>45747</v>
      </c>
      <c r="U379" s="121" t="s">
        <v>551</v>
      </c>
    </row>
    <row r="380" spans="1:21" ht="15" x14ac:dyDescent="0.25">
      <c r="A380" s="204" t="s">
        <v>36</v>
      </c>
      <c r="B380" s="205"/>
      <c r="C380" s="205"/>
      <c r="D380" s="205"/>
      <c r="E380" s="205"/>
      <c r="F380" s="205"/>
      <c r="G380" s="205"/>
      <c r="H380" s="205"/>
      <c r="I380" s="205"/>
      <c r="J380" s="205"/>
      <c r="K380" s="205"/>
      <c r="L380" s="205"/>
      <c r="M380" s="205"/>
      <c r="N380" s="205"/>
      <c r="O380" s="205"/>
      <c r="P380" s="205"/>
      <c r="Q380" s="205"/>
      <c r="R380" s="205"/>
      <c r="S380" s="205"/>
      <c r="T380" s="205"/>
      <c r="U380" s="206"/>
    </row>
    <row r="381" spans="1:21" ht="15" x14ac:dyDescent="0.25">
      <c r="A381" s="102">
        <v>1</v>
      </c>
      <c r="B381" s="195" t="s">
        <v>37</v>
      </c>
      <c r="C381" s="196"/>
      <c r="D381" s="196"/>
      <c r="E381" s="196"/>
      <c r="F381" s="196"/>
      <c r="G381" s="196"/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7"/>
    </row>
    <row r="382" spans="1:21" ht="15" x14ac:dyDescent="0.25">
      <c r="A382" s="102">
        <v>2</v>
      </c>
      <c r="B382" s="195" t="s">
        <v>38</v>
      </c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7"/>
    </row>
    <row r="383" spans="1:21" ht="15" x14ac:dyDescent="0.25">
      <c r="A383" s="102">
        <v>3</v>
      </c>
      <c r="B383" s="195" t="s">
        <v>39</v>
      </c>
      <c r="C383" s="196"/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7"/>
    </row>
    <row r="384" spans="1:21" ht="15" x14ac:dyDescent="0.25">
      <c r="A384" s="102">
        <v>4</v>
      </c>
      <c r="B384" s="195" t="s">
        <v>40</v>
      </c>
      <c r="C384" s="196"/>
      <c r="D384" s="196"/>
      <c r="E384" s="196"/>
      <c r="F384" s="196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7"/>
    </row>
    <row r="385" spans="1:23" ht="15" x14ac:dyDescent="0.25">
      <c r="A385" s="17"/>
      <c r="B385" s="19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9"/>
      <c r="T385" s="20"/>
      <c r="U385" s="17"/>
      <c r="V385" s="17"/>
      <c r="W385" s="17"/>
    </row>
    <row r="386" spans="1:23" ht="15" x14ac:dyDescent="0.25">
      <c r="A386" s="17"/>
      <c r="B386" s="17" t="s">
        <v>542</v>
      </c>
      <c r="C386" s="94"/>
      <c r="D386" s="204" t="s">
        <v>544</v>
      </c>
      <c r="E386" s="206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9"/>
      <c r="T386" s="17"/>
      <c r="U386" s="17"/>
      <c r="V386" s="17"/>
      <c r="W386" s="17"/>
    </row>
    <row r="387" spans="1:23" ht="15" x14ac:dyDescent="0.25">
      <c r="A387" s="17"/>
      <c r="B387" s="17"/>
      <c r="C387" s="93"/>
      <c r="D387" s="204" t="s">
        <v>543</v>
      </c>
      <c r="E387" s="206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9"/>
      <c r="T387" s="17"/>
      <c r="U387" s="17"/>
      <c r="V387" s="17"/>
      <c r="W387" s="17"/>
    </row>
    <row r="388" spans="1:23" ht="15" x14ac:dyDescent="0.25">
      <c r="A388" s="17"/>
      <c r="B388" s="17"/>
      <c r="C388" s="83"/>
      <c r="D388" s="204" t="s">
        <v>700</v>
      </c>
      <c r="E388" s="206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9"/>
      <c r="T388" s="20"/>
      <c r="U388" s="17"/>
      <c r="V388" s="17"/>
      <c r="W388" s="17"/>
    </row>
    <row r="389" spans="1:23" ht="15" x14ac:dyDescent="0.25">
      <c r="A389" s="17"/>
      <c r="B389" s="17"/>
      <c r="C389" s="97"/>
      <c r="D389" s="204" t="s">
        <v>546</v>
      </c>
      <c r="E389" s="206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9"/>
      <c r="T389" s="20"/>
      <c r="U389" s="17"/>
      <c r="V389" s="17"/>
      <c r="W389" s="17"/>
    </row>
    <row r="390" spans="1:23" ht="15" x14ac:dyDescent="0.25">
      <c r="A390" s="17"/>
      <c r="B390" s="17"/>
      <c r="C390" s="76"/>
      <c r="D390" s="204" t="s">
        <v>381</v>
      </c>
      <c r="E390" s="206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9"/>
      <c r="T390" s="20"/>
      <c r="U390" s="17"/>
      <c r="V390" s="17"/>
      <c r="W390" s="17"/>
    </row>
    <row r="391" spans="1:23" ht="1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9"/>
      <c r="T391" s="20"/>
      <c r="U391" s="17"/>
      <c r="V391" s="17"/>
      <c r="W391" s="17"/>
    </row>
    <row r="392" spans="1:23" ht="1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9"/>
      <c r="T392" s="20"/>
      <c r="U392" s="17"/>
      <c r="V392" s="17"/>
      <c r="W392" s="17"/>
    </row>
    <row r="393" spans="1:23" ht="15" x14ac:dyDescent="0.25">
      <c r="A393" s="17"/>
      <c r="B393" s="19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9"/>
      <c r="T393" s="20"/>
      <c r="U393" s="17"/>
      <c r="V393" s="17"/>
      <c r="W393" s="17"/>
    </row>
    <row r="394" spans="1:23" ht="1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9"/>
      <c r="T394" s="20"/>
      <c r="U394" s="17"/>
      <c r="V394" s="17"/>
      <c r="W394" s="17"/>
    </row>
    <row r="395" spans="1:23" ht="1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9"/>
      <c r="T395" s="20"/>
      <c r="U395" s="17"/>
      <c r="V395" s="17"/>
      <c r="W395" s="17"/>
    </row>
    <row r="396" spans="1:23" ht="1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9"/>
      <c r="T396" s="20"/>
      <c r="U396" s="17"/>
      <c r="V396" s="17"/>
      <c r="W396" s="17"/>
    </row>
    <row r="397" spans="1:23" ht="1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9"/>
      <c r="T397" s="20"/>
      <c r="U397" s="17"/>
      <c r="V397" s="17"/>
      <c r="W397" s="17"/>
    </row>
    <row r="398" spans="1:23" ht="1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9"/>
      <c r="T398" s="20"/>
      <c r="U398" s="17"/>
      <c r="V398" s="17"/>
      <c r="W398" s="17"/>
    </row>
    <row r="399" spans="1:23" ht="15" x14ac:dyDescent="0.25">
      <c r="A399" s="17"/>
      <c r="B399" s="19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9"/>
      <c r="T399" s="20"/>
      <c r="U399" s="17"/>
      <c r="V399" s="17"/>
      <c r="W399" s="17"/>
    </row>
    <row r="400" spans="1:23" ht="1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9"/>
      <c r="T400" s="20"/>
      <c r="U400" s="17"/>
      <c r="V400" s="17"/>
      <c r="W400" s="17"/>
    </row>
    <row r="401" spans="1:23" ht="1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9"/>
      <c r="T401" s="20"/>
      <c r="U401" s="17"/>
      <c r="V401" s="17"/>
      <c r="W401" s="17"/>
    </row>
    <row r="402" spans="1:23" ht="1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9"/>
      <c r="T402" s="20"/>
      <c r="U402" s="17"/>
      <c r="V402" s="17"/>
      <c r="W402" s="17"/>
    </row>
    <row r="403" spans="1:23" ht="1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9"/>
      <c r="T403" s="20"/>
      <c r="U403" s="17"/>
      <c r="V403" s="17"/>
      <c r="W403" s="17"/>
    </row>
    <row r="404" spans="1:23" ht="1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9"/>
      <c r="T404" s="20"/>
      <c r="U404" s="17"/>
      <c r="V404" s="17"/>
      <c r="W404" s="17"/>
    </row>
    <row r="405" spans="1:23" ht="15" x14ac:dyDescent="0.25">
      <c r="A405" s="17"/>
      <c r="B405" s="19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9"/>
      <c r="T405" s="20"/>
      <c r="U405" s="17"/>
      <c r="V405" s="17"/>
      <c r="W405" s="17"/>
    </row>
    <row r="406" spans="1:23" ht="1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9"/>
      <c r="T406" s="20"/>
      <c r="U406" s="17"/>
    </row>
    <row r="407" spans="1:23" ht="1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9"/>
      <c r="T407" s="20"/>
      <c r="U407" s="17"/>
    </row>
    <row r="408" spans="1:23" ht="1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9"/>
      <c r="T408" s="20"/>
      <c r="U408" s="17"/>
    </row>
    <row r="409" spans="1:23" ht="1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9"/>
      <c r="T409" s="20"/>
      <c r="U409" s="17"/>
    </row>
    <row r="410" spans="1:23" ht="1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9"/>
      <c r="T410" s="20"/>
      <c r="U410" s="17"/>
    </row>
    <row r="411" spans="1:23" ht="15" x14ac:dyDescent="0.25">
      <c r="A411" s="17"/>
      <c r="B411" s="19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9"/>
      <c r="T411" s="20"/>
      <c r="U411" s="17"/>
    </row>
    <row r="412" spans="1:23" ht="1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9"/>
      <c r="T412" s="20"/>
      <c r="U412" s="17"/>
    </row>
    <row r="413" spans="1:23" ht="15" x14ac:dyDescent="0.25">
      <c r="A413" s="17"/>
      <c r="B413" s="19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9"/>
      <c r="T413" s="20"/>
      <c r="U413" s="17"/>
    </row>
    <row r="414" spans="1:23" ht="15" x14ac:dyDescent="0.25">
      <c r="A414" s="17"/>
      <c r="B414" s="19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9"/>
      <c r="T414" s="20"/>
      <c r="U414" s="17"/>
    </row>
    <row r="415" spans="1:23" ht="1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9"/>
      <c r="T415" s="20"/>
      <c r="U415" s="17"/>
    </row>
    <row r="416" spans="1:23" ht="1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9"/>
      <c r="T416" s="20"/>
      <c r="U416" s="17"/>
    </row>
    <row r="417" spans="1:21" ht="1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9"/>
      <c r="T417" s="20"/>
      <c r="U417" s="17"/>
    </row>
    <row r="418" spans="1:21" ht="1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9"/>
      <c r="T418" s="20"/>
      <c r="U418" s="17"/>
    </row>
    <row r="419" spans="1:21" ht="1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9"/>
      <c r="T419" s="20"/>
      <c r="U419" s="17"/>
    </row>
    <row r="420" spans="1:21" ht="1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9"/>
      <c r="T420" s="20"/>
      <c r="U420" s="17"/>
    </row>
    <row r="421" spans="1:21" ht="1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9"/>
      <c r="T421" s="20"/>
      <c r="U421" s="17"/>
    </row>
    <row r="422" spans="1:21" ht="15" x14ac:dyDescent="0.25">
      <c r="A422" s="17"/>
      <c r="B422" s="19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9"/>
      <c r="T422" s="20"/>
      <c r="U422" s="17"/>
    </row>
    <row r="423" spans="1:21" ht="1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9"/>
      <c r="T423" s="20"/>
      <c r="U423" s="17"/>
    </row>
    <row r="424" spans="1:21" ht="1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9"/>
      <c r="T424" s="20"/>
      <c r="U424" s="17"/>
    </row>
    <row r="425" spans="1:21" ht="1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9"/>
      <c r="T425" s="20"/>
      <c r="U425" s="17"/>
    </row>
    <row r="426" spans="1:21" ht="1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9"/>
      <c r="T426" s="20"/>
      <c r="U426" s="17"/>
    </row>
    <row r="427" spans="1:21" ht="1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9"/>
      <c r="T427" s="20"/>
      <c r="U427" s="17"/>
    </row>
    <row r="428" spans="1:21" ht="1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9"/>
      <c r="T428" s="20"/>
      <c r="U428" s="17"/>
    </row>
    <row r="429" spans="1:21" ht="1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9"/>
      <c r="T429" s="20"/>
      <c r="U429" s="17"/>
    </row>
    <row r="430" spans="1:21" ht="1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9"/>
      <c r="T430" s="20"/>
      <c r="U430" s="17"/>
    </row>
    <row r="431" spans="1:21" ht="1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9"/>
      <c r="T431" s="20"/>
      <c r="U431" s="17"/>
    </row>
    <row r="432" spans="1:21" ht="1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9"/>
      <c r="T432" s="20"/>
      <c r="U432" s="17"/>
    </row>
    <row r="433" spans="1:21" ht="1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9"/>
      <c r="T433" s="20"/>
      <c r="U433" s="17"/>
    </row>
    <row r="434" spans="1:21" ht="1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9"/>
      <c r="T434" s="20"/>
      <c r="U434" s="17"/>
    </row>
    <row r="435" spans="1:21" ht="1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9"/>
      <c r="T435" s="20"/>
      <c r="U435" s="17"/>
    </row>
    <row r="436" spans="1:21" ht="1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9"/>
      <c r="T436" s="20"/>
      <c r="U436" s="17"/>
    </row>
    <row r="437" spans="1:21" ht="1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9"/>
      <c r="T437" s="20"/>
      <c r="U437" s="17"/>
    </row>
    <row r="438" spans="1:21" ht="1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9"/>
      <c r="T438" s="20"/>
      <c r="U438" s="17"/>
    </row>
    <row r="439" spans="1:21" ht="1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9"/>
      <c r="T439" s="20"/>
      <c r="U439" s="17"/>
    </row>
    <row r="440" spans="1:21" ht="1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9"/>
      <c r="T440" s="20"/>
      <c r="U440" s="17"/>
    </row>
    <row r="441" spans="1:21" ht="1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9"/>
      <c r="T441" s="20"/>
      <c r="U441" s="17"/>
    </row>
    <row r="442" spans="1:21" ht="15" x14ac:dyDescent="0.25">
      <c r="A442" s="17"/>
      <c r="B442" s="19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9"/>
      <c r="T442" s="20"/>
      <c r="U442" s="17"/>
    </row>
    <row r="443" spans="1:21" ht="15" x14ac:dyDescent="0.25">
      <c r="A443" s="17"/>
      <c r="B443" s="19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9"/>
      <c r="T443" s="20"/>
      <c r="U443" s="17"/>
    </row>
    <row r="444" spans="1:21" ht="1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9"/>
      <c r="T444" s="20"/>
      <c r="U444" s="17"/>
    </row>
    <row r="445" spans="1:21" ht="1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9"/>
      <c r="T445" s="20"/>
      <c r="U445" s="17"/>
    </row>
    <row r="446" spans="1:21" ht="1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9"/>
      <c r="T446" s="20"/>
      <c r="U446" s="17"/>
    </row>
    <row r="447" spans="1:21" ht="1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9"/>
      <c r="T447" s="20"/>
      <c r="U447" s="17"/>
    </row>
    <row r="448" spans="1:21" ht="1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9"/>
      <c r="T448" s="20"/>
      <c r="U448" s="17"/>
    </row>
    <row r="449" spans="1:21" ht="1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9"/>
      <c r="T449" s="20"/>
      <c r="U449" s="17"/>
    </row>
    <row r="450" spans="1:21" ht="1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9"/>
      <c r="T450" s="20"/>
      <c r="U450" s="17"/>
    </row>
    <row r="451" spans="1:21" ht="1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9"/>
      <c r="T451" s="20"/>
      <c r="U451" s="17"/>
    </row>
    <row r="452" spans="1:21" ht="1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9"/>
      <c r="T452" s="20"/>
      <c r="U452" s="17"/>
    </row>
    <row r="453" spans="1:21" ht="1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9"/>
      <c r="T453" s="20"/>
      <c r="U453" s="17"/>
    </row>
    <row r="454" spans="1:21" ht="1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9"/>
      <c r="T454" s="20"/>
      <c r="U454" s="17"/>
    </row>
    <row r="455" spans="1:21" ht="1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9"/>
      <c r="T455" s="20"/>
      <c r="U455" s="17"/>
    </row>
    <row r="456" spans="1:21" ht="1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9"/>
      <c r="T456" s="20"/>
      <c r="U456" s="17"/>
    </row>
    <row r="457" spans="1:21" ht="1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9"/>
      <c r="T457" s="20"/>
      <c r="U457" s="17"/>
    </row>
    <row r="458" spans="1:21" ht="1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9"/>
      <c r="T458" s="20"/>
      <c r="U458" s="17"/>
    </row>
    <row r="459" spans="1:21" ht="1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9"/>
      <c r="T459" s="20"/>
      <c r="U459" s="17"/>
    </row>
    <row r="460" spans="1:21" ht="1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9"/>
      <c r="T460" s="20"/>
      <c r="U460" s="17"/>
    </row>
    <row r="461" spans="1:21" ht="1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9"/>
      <c r="T461" s="20"/>
      <c r="U461" s="17"/>
    </row>
    <row r="462" spans="1:21" ht="15" x14ac:dyDescent="0.25">
      <c r="A462" s="17"/>
      <c r="B462" s="19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9"/>
      <c r="T462" s="20"/>
      <c r="U462" s="17"/>
    </row>
    <row r="463" spans="1:21" ht="15" x14ac:dyDescent="0.25">
      <c r="A463" s="17"/>
      <c r="B463" s="19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9"/>
      <c r="T463" s="20"/>
      <c r="U463" s="17"/>
    </row>
    <row r="464" spans="1:21" ht="15" x14ac:dyDescent="0.25">
      <c r="A464" s="17"/>
      <c r="B464" s="19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9"/>
      <c r="T464" s="20"/>
      <c r="U464" s="17"/>
    </row>
    <row r="465" spans="1:21" ht="1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9"/>
      <c r="T465" s="20"/>
      <c r="U465" s="17"/>
    </row>
    <row r="466" spans="1:21" ht="1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9"/>
      <c r="T466" s="20"/>
      <c r="U466" s="17"/>
    </row>
    <row r="467" spans="1:21" ht="1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9"/>
      <c r="T467" s="20"/>
      <c r="U467" s="17"/>
    </row>
    <row r="468" spans="1:21" ht="1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9"/>
      <c r="T468" s="20"/>
      <c r="U468" s="17"/>
    </row>
    <row r="469" spans="1:21" ht="1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9"/>
      <c r="T469" s="20"/>
      <c r="U469" s="17"/>
    </row>
    <row r="470" spans="1:21" ht="1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9"/>
      <c r="T470" s="20"/>
      <c r="U470" s="17"/>
    </row>
    <row r="482" spans="1:21" ht="1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9"/>
      <c r="T482" s="20"/>
      <c r="U482" s="17"/>
    </row>
    <row r="483" spans="1:21" ht="1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9"/>
      <c r="T483" s="17"/>
      <c r="U483" s="17"/>
    </row>
    <row r="484" spans="1:21" ht="1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9"/>
      <c r="T484" s="17"/>
      <c r="U484" s="17"/>
    </row>
  </sheetData>
  <protectedRanges>
    <protectedRange sqref="B25" name="Range1_1_4"/>
    <protectedRange sqref="B17:B19" name="Range1_5_3_2_1"/>
    <protectedRange sqref="B22" name="Range1_5_3_2_2"/>
    <protectedRange sqref="B227" name="Range1_1_4_3_1_1"/>
    <protectedRange sqref="B50 B232" name="Range1_1_2_1_1"/>
    <protectedRange sqref="B44 B212" name="Range1_1_4_1_2_2"/>
    <protectedRange sqref="B33 B248" name="Range1_1_4_12_1_1_1_1"/>
    <protectedRange sqref="B40 B204" name="Range1_8_1_1"/>
    <protectedRange sqref="B47 B215" name="Range1_1_4_1_2_3"/>
    <protectedRange sqref="B58 B261" name="Range1_6_1"/>
    <protectedRange sqref="B61 B264" name="Range1_7_1_1"/>
    <protectedRange sqref="B99 B353 B304:B305 B190:B191" name="Range1_1_4_1_2_1_1"/>
    <protectedRange sqref="B74 B268" name="Range1_8_2_1_1"/>
    <protectedRange sqref="B85 B292" name="Range1_2"/>
    <protectedRange sqref="B108 B373" name="Range1_5_3_1_1"/>
    <protectedRange sqref="B155 B339" name="Range1_1_4_2_1_1_1"/>
    <protectedRange sqref="B173 B369" name="Range1_5_3_2_3_1"/>
    <protectedRange sqref="B109" name="Range1_1_4_9_2_1"/>
    <protectedRange sqref="B166" name="Range1_1_2_2"/>
  </protectedRanges>
  <mergeCells count="63">
    <mergeCell ref="D389:E389"/>
    <mergeCell ref="B382:U382"/>
    <mergeCell ref="D390:E390"/>
    <mergeCell ref="B383:U383"/>
    <mergeCell ref="A13:A14"/>
    <mergeCell ref="D386:E386"/>
    <mergeCell ref="D387:E387"/>
    <mergeCell ref="D388:E388"/>
    <mergeCell ref="B384:U384"/>
    <mergeCell ref="G13:I13"/>
    <mergeCell ref="J13:L13"/>
    <mergeCell ref="M13:O13"/>
    <mergeCell ref="P13:R13"/>
    <mergeCell ref="S13:S14"/>
    <mergeCell ref="T13:T14"/>
    <mergeCell ref="B13:B14"/>
    <mergeCell ref="C13:C14"/>
    <mergeCell ref="B381:U381"/>
    <mergeCell ref="A10:J12"/>
    <mergeCell ref="K10:R10"/>
    <mergeCell ref="S10:T10"/>
    <mergeCell ref="K11:R11"/>
    <mergeCell ref="S11:T11"/>
    <mergeCell ref="K12:R12"/>
    <mergeCell ref="S12:T12"/>
    <mergeCell ref="D13:D14"/>
    <mergeCell ref="E13:E14"/>
    <mergeCell ref="F13:F14"/>
    <mergeCell ref="U13:U14"/>
    <mergeCell ref="A380:U380"/>
    <mergeCell ref="D39:F39"/>
    <mergeCell ref="D253:F253"/>
    <mergeCell ref="D74:F74"/>
    <mergeCell ref="D96:F96"/>
    <mergeCell ref="D146:F146"/>
    <mergeCell ref="D168:F168"/>
    <mergeCell ref="D116:F116"/>
    <mergeCell ref="A7:B7"/>
    <mergeCell ref="C7:D7"/>
    <mergeCell ref="F7:J7"/>
    <mergeCell ref="K7:R7"/>
    <mergeCell ref="S7:T7"/>
    <mergeCell ref="A8:B8"/>
    <mergeCell ref="C8:D8"/>
    <mergeCell ref="F8:J8"/>
    <mergeCell ref="K8:R8"/>
    <mergeCell ref="S8:T8"/>
    <mergeCell ref="A9:B9"/>
    <mergeCell ref="C9:D9"/>
    <mergeCell ref="F9:J9"/>
    <mergeCell ref="K9:R9"/>
    <mergeCell ref="S9:T9"/>
    <mergeCell ref="A5:D6"/>
    <mergeCell ref="E5:J6"/>
    <mergeCell ref="K5:S5"/>
    <mergeCell ref="T5:U5"/>
    <mergeCell ref="A1:U1"/>
    <mergeCell ref="A2:U2"/>
    <mergeCell ref="A3:U3"/>
    <mergeCell ref="A4:D4"/>
    <mergeCell ref="E4:J4"/>
    <mergeCell ref="K4:U4"/>
    <mergeCell ref="K6:U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8"/>
  <sheetViews>
    <sheetView topLeftCell="A234" zoomScale="80" zoomScaleNormal="80" workbookViewId="0">
      <selection activeCell="B236" sqref="B236"/>
    </sheetView>
  </sheetViews>
  <sheetFormatPr defaultRowHeight="15" x14ac:dyDescent="0.25"/>
  <cols>
    <col min="1" max="1" width="5.85546875" style="14" customWidth="1"/>
    <col min="2" max="2" width="54.28515625" style="14" bestFit="1" customWidth="1"/>
    <col min="3" max="3" width="11.7109375" style="14" customWidth="1"/>
    <col min="4" max="4" width="10.85546875" style="14" customWidth="1"/>
    <col min="5" max="5" width="10" style="14" customWidth="1"/>
    <col min="6" max="6" width="9.85546875" style="14" customWidth="1"/>
    <col min="7" max="7" width="7" style="14" customWidth="1"/>
    <col min="8" max="8" width="7.42578125" style="14" customWidth="1"/>
    <col min="9" max="9" width="6.7109375" style="14" customWidth="1"/>
    <col min="10" max="10" width="7.42578125" style="14" customWidth="1"/>
    <col min="11" max="11" width="7.7109375" style="14" customWidth="1"/>
    <col min="12" max="13" width="6.5703125" style="14" customWidth="1"/>
    <col min="14" max="14" width="7.42578125" style="14" customWidth="1"/>
    <col min="15" max="16" width="6.5703125" style="14" customWidth="1"/>
    <col min="17" max="17" width="7.5703125" style="14" customWidth="1"/>
    <col min="18" max="18" width="6.5703125" style="14" customWidth="1"/>
    <col min="19" max="19" width="15.140625" style="18" customWidth="1"/>
    <col min="20" max="20" width="12.140625" style="14" customWidth="1"/>
    <col min="21" max="21" width="14.85546875" style="14" customWidth="1"/>
    <col min="22" max="16384" width="9.140625" style="14"/>
  </cols>
  <sheetData>
    <row r="1" spans="1:26" ht="20.2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20.25" customHeight="1" x14ac:dyDescent="0.25">
      <c r="A2" s="168" t="s">
        <v>174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26" ht="20.25" customHeight="1" x14ac:dyDescent="0.25">
      <c r="A3" s="171" t="s">
        <v>569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3"/>
    </row>
    <row r="4" spans="1:26" ht="20.25" customHeight="1" x14ac:dyDescent="0.25">
      <c r="A4" s="174" t="s">
        <v>155</v>
      </c>
      <c r="B4" s="175"/>
      <c r="C4" s="175"/>
      <c r="D4" s="176"/>
      <c r="E4" s="174" t="s">
        <v>156</v>
      </c>
      <c r="F4" s="175"/>
      <c r="G4" s="175"/>
      <c r="H4" s="175"/>
      <c r="I4" s="175"/>
      <c r="J4" s="176"/>
      <c r="K4" s="174" t="s">
        <v>2</v>
      </c>
      <c r="L4" s="175"/>
      <c r="M4" s="175"/>
      <c r="N4" s="175"/>
      <c r="O4" s="175"/>
      <c r="P4" s="175"/>
      <c r="Q4" s="175"/>
      <c r="R4" s="175"/>
      <c r="S4" s="175"/>
      <c r="T4" s="175"/>
      <c r="U4" s="176"/>
    </row>
    <row r="5" spans="1:26" ht="20.25" customHeight="1" x14ac:dyDescent="0.25">
      <c r="A5" s="177" t="s">
        <v>3</v>
      </c>
      <c r="B5" s="178"/>
      <c r="C5" s="178"/>
      <c r="D5" s="179"/>
      <c r="E5" s="177" t="s">
        <v>4</v>
      </c>
      <c r="F5" s="178"/>
      <c r="G5" s="178"/>
      <c r="H5" s="178"/>
      <c r="I5" s="178"/>
      <c r="J5" s="179"/>
      <c r="K5" s="174" t="s">
        <v>5</v>
      </c>
      <c r="L5" s="175"/>
      <c r="M5" s="175"/>
      <c r="N5" s="175"/>
      <c r="O5" s="175"/>
      <c r="P5" s="175"/>
      <c r="Q5" s="175"/>
      <c r="R5" s="175"/>
      <c r="S5" s="176"/>
      <c r="T5" s="174" t="s">
        <v>292</v>
      </c>
      <c r="U5" s="176"/>
    </row>
    <row r="6" spans="1:26" ht="20.25" customHeight="1" x14ac:dyDescent="0.25">
      <c r="A6" s="180"/>
      <c r="B6" s="181"/>
      <c r="C6" s="181"/>
      <c r="D6" s="182"/>
      <c r="E6" s="180"/>
      <c r="F6" s="181"/>
      <c r="G6" s="181"/>
      <c r="H6" s="181"/>
      <c r="I6" s="181"/>
      <c r="J6" s="182"/>
      <c r="K6" s="174" t="s">
        <v>6</v>
      </c>
      <c r="L6" s="175"/>
      <c r="M6" s="175"/>
      <c r="N6" s="175"/>
      <c r="O6" s="175"/>
      <c r="P6" s="175"/>
      <c r="Q6" s="175"/>
      <c r="R6" s="175"/>
      <c r="S6" s="175"/>
      <c r="T6" s="175"/>
      <c r="U6" s="176"/>
    </row>
    <row r="7" spans="1:26" ht="40.5" customHeight="1" x14ac:dyDescent="0.25">
      <c r="A7" s="164" t="s">
        <v>7</v>
      </c>
      <c r="B7" s="165"/>
      <c r="C7" s="164" t="s">
        <v>214</v>
      </c>
      <c r="D7" s="165"/>
      <c r="E7" s="21" t="s">
        <v>8</v>
      </c>
      <c r="F7" s="164" t="s">
        <v>275</v>
      </c>
      <c r="G7" s="166"/>
      <c r="H7" s="166"/>
      <c r="I7" s="166"/>
      <c r="J7" s="165"/>
      <c r="K7" s="164" t="s">
        <v>9</v>
      </c>
      <c r="L7" s="166"/>
      <c r="M7" s="166"/>
      <c r="N7" s="166"/>
      <c r="O7" s="166"/>
      <c r="P7" s="166"/>
      <c r="Q7" s="166"/>
      <c r="R7" s="165"/>
      <c r="S7" s="164" t="s">
        <v>273</v>
      </c>
      <c r="T7" s="165"/>
      <c r="U7" s="21" t="s">
        <v>10</v>
      </c>
    </row>
    <row r="8" spans="1:26" ht="20.25" customHeight="1" x14ac:dyDescent="0.25">
      <c r="A8" s="164" t="s">
        <v>11</v>
      </c>
      <c r="B8" s="165"/>
      <c r="C8" s="164">
        <v>9437737815</v>
      </c>
      <c r="D8" s="165"/>
      <c r="E8" s="22" t="s">
        <v>12</v>
      </c>
      <c r="F8" s="164"/>
      <c r="G8" s="166"/>
      <c r="H8" s="166"/>
      <c r="I8" s="166"/>
      <c r="J8" s="165"/>
      <c r="K8" s="183" t="s">
        <v>170</v>
      </c>
      <c r="L8" s="185"/>
      <c r="M8" s="185"/>
      <c r="N8" s="185"/>
      <c r="O8" s="185"/>
      <c r="P8" s="185"/>
      <c r="Q8" s="185"/>
      <c r="R8" s="184"/>
      <c r="S8" s="183">
        <v>9439271061</v>
      </c>
      <c r="T8" s="184"/>
      <c r="U8" s="21" t="s">
        <v>397</v>
      </c>
    </row>
    <row r="9" spans="1:26" ht="23.25" customHeight="1" x14ac:dyDescent="0.25">
      <c r="A9" s="164" t="s">
        <v>13</v>
      </c>
      <c r="B9" s="165"/>
      <c r="C9" s="164"/>
      <c r="D9" s="165"/>
      <c r="E9" s="23" t="s">
        <v>13</v>
      </c>
      <c r="F9" s="164">
        <v>6641226428</v>
      </c>
      <c r="G9" s="166"/>
      <c r="H9" s="166"/>
      <c r="I9" s="166"/>
      <c r="J9" s="165"/>
      <c r="K9" s="183" t="s">
        <v>396</v>
      </c>
      <c r="L9" s="185"/>
      <c r="M9" s="185"/>
      <c r="N9" s="185"/>
      <c r="O9" s="185"/>
      <c r="P9" s="185"/>
      <c r="Q9" s="185"/>
      <c r="R9" s="184"/>
      <c r="S9" s="183">
        <v>7894588255</v>
      </c>
      <c r="T9" s="184"/>
      <c r="U9" s="21" t="s">
        <v>398</v>
      </c>
    </row>
    <row r="10" spans="1:26" ht="26.25" customHeigh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8"/>
      <c r="K10" s="183" t="s">
        <v>270</v>
      </c>
      <c r="L10" s="185"/>
      <c r="M10" s="185"/>
      <c r="N10" s="185"/>
      <c r="O10" s="185"/>
      <c r="P10" s="185"/>
      <c r="Q10" s="185"/>
      <c r="R10" s="184"/>
      <c r="S10" s="183">
        <v>9439998265</v>
      </c>
      <c r="T10" s="184"/>
      <c r="U10" s="21" t="s">
        <v>271</v>
      </c>
    </row>
    <row r="11" spans="1:26" ht="20.25" customHeight="1" x14ac:dyDescent="0.25">
      <c r="A11" s="189"/>
      <c r="B11" s="190"/>
      <c r="C11" s="190"/>
      <c r="D11" s="190"/>
      <c r="E11" s="190"/>
      <c r="F11" s="190"/>
      <c r="G11" s="190"/>
      <c r="H11" s="190"/>
      <c r="I11" s="190"/>
      <c r="J11" s="191"/>
      <c r="K11" s="183" t="s">
        <v>171</v>
      </c>
      <c r="L11" s="185"/>
      <c r="M11" s="185"/>
      <c r="N11" s="185"/>
      <c r="O11" s="185"/>
      <c r="P11" s="185"/>
      <c r="Q11" s="185"/>
      <c r="R11" s="184"/>
      <c r="S11" s="183">
        <v>9777301609</v>
      </c>
      <c r="T11" s="184"/>
      <c r="U11" s="21" t="s">
        <v>167</v>
      </c>
    </row>
    <row r="12" spans="1:26" ht="20.25" customHeight="1" x14ac:dyDescent="0.25">
      <c r="A12" s="192"/>
      <c r="B12" s="193"/>
      <c r="C12" s="193"/>
      <c r="D12" s="193"/>
      <c r="E12" s="193"/>
      <c r="F12" s="193"/>
      <c r="G12" s="193"/>
      <c r="H12" s="193"/>
      <c r="I12" s="193"/>
      <c r="J12" s="194"/>
      <c r="K12" s="183" t="s">
        <v>570</v>
      </c>
      <c r="L12" s="185"/>
      <c r="M12" s="185"/>
      <c r="N12" s="185"/>
      <c r="O12" s="185"/>
      <c r="P12" s="185"/>
      <c r="Q12" s="185"/>
      <c r="R12" s="184"/>
      <c r="S12" s="183">
        <v>9178918549</v>
      </c>
      <c r="T12" s="184"/>
      <c r="U12" s="21" t="s">
        <v>274</v>
      </c>
    </row>
    <row r="13" spans="1:26" ht="38.25" customHeight="1" x14ac:dyDescent="0.25">
      <c r="A13" s="198" t="s">
        <v>15</v>
      </c>
      <c r="B13" s="198" t="s">
        <v>173</v>
      </c>
      <c r="C13" s="198" t="s">
        <v>376</v>
      </c>
      <c r="D13" s="198" t="s">
        <v>18</v>
      </c>
      <c r="E13" s="198" t="s">
        <v>19</v>
      </c>
      <c r="F13" s="198" t="s">
        <v>20</v>
      </c>
      <c r="G13" s="200" t="s">
        <v>377</v>
      </c>
      <c r="H13" s="201"/>
      <c r="I13" s="202"/>
      <c r="J13" s="200" t="s">
        <v>378</v>
      </c>
      <c r="K13" s="201"/>
      <c r="L13" s="202"/>
      <c r="M13" s="200" t="s">
        <v>379</v>
      </c>
      <c r="N13" s="201"/>
      <c r="O13" s="202"/>
      <c r="P13" s="200" t="s">
        <v>272</v>
      </c>
      <c r="Q13" s="201"/>
      <c r="R13" s="202"/>
      <c r="S13" s="198" t="s">
        <v>459</v>
      </c>
      <c r="T13" s="198" t="s">
        <v>24</v>
      </c>
      <c r="U13" s="198" t="s">
        <v>25</v>
      </c>
    </row>
    <row r="14" spans="1:26" ht="28.5" customHeight="1" x14ac:dyDescent="0.25">
      <c r="A14" s="199"/>
      <c r="B14" s="199"/>
      <c r="C14" s="199"/>
      <c r="D14" s="199"/>
      <c r="E14" s="199"/>
      <c r="F14" s="199"/>
      <c r="G14" s="24" t="s">
        <v>26</v>
      </c>
      <c r="H14" s="24" t="s">
        <v>27</v>
      </c>
      <c r="I14" s="24" t="s">
        <v>28</v>
      </c>
      <c r="J14" s="24" t="s">
        <v>26</v>
      </c>
      <c r="K14" s="24" t="s">
        <v>27</v>
      </c>
      <c r="L14" s="24" t="s">
        <v>28</v>
      </c>
      <c r="M14" s="24" t="s">
        <v>26</v>
      </c>
      <c r="N14" s="24" t="s">
        <v>27</v>
      </c>
      <c r="O14" s="24" t="s">
        <v>28</v>
      </c>
      <c r="P14" s="24" t="s">
        <v>26</v>
      </c>
      <c r="Q14" s="24" t="s">
        <v>27</v>
      </c>
      <c r="R14" s="24" t="s">
        <v>28</v>
      </c>
      <c r="S14" s="199"/>
      <c r="T14" s="199"/>
      <c r="U14" s="199"/>
      <c r="Y14" s="15"/>
      <c r="Z14" s="15"/>
    </row>
    <row r="15" spans="1:26" x14ac:dyDescent="0.25">
      <c r="A15" s="102">
        <v>6</v>
      </c>
      <c r="T15" s="101">
        <v>45022</v>
      </c>
      <c r="U15" s="101" t="s">
        <v>547</v>
      </c>
    </row>
    <row r="16" spans="1:26" ht="23.25" x14ac:dyDescent="0.25">
      <c r="A16" s="32">
        <v>7</v>
      </c>
      <c r="B16" s="35" t="s">
        <v>510</v>
      </c>
      <c r="C16" s="122"/>
      <c r="D16" s="122"/>
      <c r="E16" s="122"/>
      <c r="F16" s="12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123"/>
      <c r="T16" s="121">
        <v>45023</v>
      </c>
      <c r="U16" s="121" t="s">
        <v>548</v>
      </c>
    </row>
    <row r="17" spans="1:21" ht="23.25" x14ac:dyDescent="0.25">
      <c r="A17" s="108">
        <v>8</v>
      </c>
      <c r="B17" s="92" t="s">
        <v>215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119"/>
      <c r="T17" s="110">
        <v>45024</v>
      </c>
      <c r="U17" s="110" t="s">
        <v>549</v>
      </c>
    </row>
    <row r="18" spans="1:21" ht="23.25" x14ac:dyDescent="0.25">
      <c r="A18" s="94">
        <v>9</v>
      </c>
      <c r="B18" s="95" t="s">
        <v>550</v>
      </c>
      <c r="C18" s="105"/>
      <c r="D18" s="105"/>
      <c r="E18" s="105"/>
      <c r="F18" s="105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105"/>
      <c r="T18" s="104">
        <v>45025</v>
      </c>
      <c r="U18" s="104" t="s">
        <v>550</v>
      </c>
    </row>
    <row r="19" spans="1:21" x14ac:dyDescent="0.25">
      <c r="A19" s="102">
        <v>11</v>
      </c>
      <c r="S19" s="14"/>
      <c r="T19" s="101">
        <v>45027</v>
      </c>
      <c r="U19" s="101" t="s">
        <v>552</v>
      </c>
    </row>
    <row r="20" spans="1:21" x14ac:dyDescent="0.25">
      <c r="A20" s="102">
        <v>12</v>
      </c>
      <c r="B20" s="47"/>
      <c r="C20" s="47"/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7"/>
      <c r="T20" s="101">
        <v>45028</v>
      </c>
      <c r="U20" s="101" t="s">
        <v>553</v>
      </c>
    </row>
    <row r="21" spans="1:21" x14ac:dyDescent="0.25">
      <c r="A21" s="114">
        <v>13</v>
      </c>
      <c r="B21" s="97"/>
      <c r="C21" s="97"/>
      <c r="D21" s="97"/>
      <c r="E21" s="97"/>
      <c r="F21" s="97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7"/>
      <c r="T21" s="115"/>
      <c r="U21" s="115"/>
    </row>
    <row r="22" spans="1:21" ht="23.25" x14ac:dyDescent="0.25">
      <c r="A22" s="32">
        <v>14</v>
      </c>
      <c r="B22" s="124" t="s">
        <v>572</v>
      </c>
      <c r="C22" s="122"/>
      <c r="D22" s="122"/>
      <c r="E22" s="122"/>
      <c r="F22" s="12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123"/>
      <c r="T22" s="121">
        <v>45030</v>
      </c>
      <c r="U22" s="121" t="s">
        <v>548</v>
      </c>
    </row>
    <row r="23" spans="1:21" ht="23.25" x14ac:dyDescent="0.25">
      <c r="A23" s="108">
        <v>15</v>
      </c>
      <c r="B23" s="92" t="s">
        <v>215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110">
        <v>45031</v>
      </c>
      <c r="U23" s="110" t="s">
        <v>549</v>
      </c>
    </row>
    <row r="24" spans="1:21" ht="23.25" x14ac:dyDescent="0.25">
      <c r="A24" s="94">
        <v>16</v>
      </c>
      <c r="B24" s="95" t="s">
        <v>550</v>
      </c>
      <c r="C24" s="105"/>
      <c r="D24" s="105"/>
      <c r="E24" s="105"/>
      <c r="F24" s="105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  <c r="T24" s="104">
        <v>45032</v>
      </c>
      <c r="U24" s="104" t="s">
        <v>550</v>
      </c>
    </row>
    <row r="25" spans="1:21" x14ac:dyDescent="0.25">
      <c r="A25" s="102">
        <v>17</v>
      </c>
      <c r="S25" s="14"/>
      <c r="T25" s="101">
        <v>45033</v>
      </c>
      <c r="U25" s="101" t="s">
        <v>551</v>
      </c>
    </row>
    <row r="26" spans="1:21" x14ac:dyDescent="0.25">
      <c r="A26" s="114">
        <v>18</v>
      </c>
      <c r="B26" s="97"/>
      <c r="C26" s="97"/>
      <c r="D26" s="97"/>
      <c r="E26" s="97"/>
      <c r="F26" s="97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7"/>
      <c r="T26" s="115"/>
      <c r="U26" s="115"/>
    </row>
    <row r="27" spans="1:21" x14ac:dyDescent="0.25">
      <c r="A27" s="114">
        <v>19</v>
      </c>
      <c r="B27" s="97"/>
      <c r="C27" s="97"/>
      <c r="D27" s="97"/>
      <c r="E27" s="97"/>
      <c r="F27" s="97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7"/>
      <c r="T27" s="115"/>
      <c r="U27" s="115"/>
    </row>
    <row r="28" spans="1:21" x14ac:dyDescent="0.25">
      <c r="A28" s="102">
        <v>20</v>
      </c>
      <c r="B28" s="47" t="s">
        <v>520</v>
      </c>
      <c r="C28" s="47" t="s">
        <v>76</v>
      </c>
      <c r="D28" s="47"/>
      <c r="E28" s="47"/>
      <c r="F28" s="47"/>
      <c r="G28" s="48">
        <v>0</v>
      </c>
      <c r="H28" s="48">
        <v>0</v>
      </c>
      <c r="I28" s="48">
        <f>G28+H28</f>
        <v>0</v>
      </c>
      <c r="J28" s="48">
        <v>0</v>
      </c>
      <c r="K28" s="48">
        <v>0</v>
      </c>
      <c r="L28" s="48">
        <f>J28+K28</f>
        <v>0</v>
      </c>
      <c r="M28" s="48">
        <v>46</v>
      </c>
      <c r="N28" s="48">
        <v>69</v>
      </c>
      <c r="O28" s="48">
        <f>M28+N28</f>
        <v>115</v>
      </c>
      <c r="P28" s="48">
        <f>G28+J28+M28</f>
        <v>46</v>
      </c>
      <c r="Q28" s="48">
        <f>H28+K28+N28</f>
        <v>69</v>
      </c>
      <c r="R28" s="48">
        <f>P28+Q28</f>
        <v>115</v>
      </c>
      <c r="S28" s="47">
        <v>9937617890</v>
      </c>
      <c r="T28" s="101">
        <v>45036</v>
      </c>
      <c r="U28" s="101" t="s">
        <v>547</v>
      </c>
    </row>
    <row r="29" spans="1:21" x14ac:dyDescent="0.25">
      <c r="A29" s="102">
        <v>21</v>
      </c>
      <c r="T29" s="101">
        <v>45037</v>
      </c>
      <c r="U29" s="101" t="s">
        <v>548</v>
      </c>
    </row>
    <row r="30" spans="1:21" ht="23.25" x14ac:dyDescent="0.25">
      <c r="A30" s="32">
        <v>22</v>
      </c>
      <c r="B30" s="124" t="s">
        <v>595</v>
      </c>
      <c r="C30" s="122"/>
      <c r="D30" s="122"/>
      <c r="E30" s="122"/>
      <c r="F30" s="12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122"/>
      <c r="T30" s="121">
        <v>45038</v>
      </c>
      <c r="U30" s="121" t="s">
        <v>549</v>
      </c>
    </row>
    <row r="31" spans="1:21" ht="23.25" x14ac:dyDescent="0.25">
      <c r="A31" s="94">
        <v>23</v>
      </c>
      <c r="B31" s="95" t="s">
        <v>550</v>
      </c>
      <c r="C31" s="105"/>
      <c r="D31" s="105"/>
      <c r="E31" s="105"/>
      <c r="F31" s="105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107"/>
      <c r="T31" s="104">
        <v>45039</v>
      </c>
      <c r="U31" s="104" t="s">
        <v>550</v>
      </c>
    </row>
    <row r="32" spans="1:21" x14ac:dyDescent="0.25">
      <c r="A32" s="102">
        <v>24</v>
      </c>
      <c r="T32" s="101">
        <v>45040</v>
      </c>
      <c r="U32" s="101" t="s">
        <v>551</v>
      </c>
    </row>
    <row r="33" spans="1:21" x14ac:dyDescent="0.25">
      <c r="A33" s="102">
        <v>25</v>
      </c>
      <c r="T33" s="101">
        <v>45041</v>
      </c>
      <c r="U33" s="101" t="s">
        <v>552</v>
      </c>
    </row>
    <row r="34" spans="1:21" x14ac:dyDescent="0.25">
      <c r="A34" s="102">
        <v>26</v>
      </c>
      <c r="T34" s="101">
        <v>45042</v>
      </c>
      <c r="U34" s="101" t="s">
        <v>553</v>
      </c>
    </row>
    <row r="35" spans="1:21" x14ac:dyDescent="0.25">
      <c r="A35" s="102">
        <v>27</v>
      </c>
      <c r="T35" s="101">
        <v>45043</v>
      </c>
      <c r="U35" s="101" t="s">
        <v>547</v>
      </c>
    </row>
    <row r="36" spans="1:21" x14ac:dyDescent="0.25">
      <c r="A36" s="102">
        <v>28</v>
      </c>
      <c r="T36" s="101">
        <v>45044</v>
      </c>
      <c r="U36" s="101" t="s">
        <v>548</v>
      </c>
    </row>
    <row r="37" spans="1:21" ht="23.25" x14ac:dyDescent="0.25">
      <c r="A37" s="108">
        <v>29</v>
      </c>
      <c r="B37" s="92" t="s">
        <v>215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110">
        <v>45045</v>
      </c>
      <c r="U37" s="110" t="s">
        <v>549</v>
      </c>
    </row>
    <row r="38" spans="1:21" ht="23.25" x14ac:dyDescent="0.25">
      <c r="A38" s="94">
        <v>30</v>
      </c>
      <c r="B38" s="95" t="s">
        <v>550</v>
      </c>
      <c r="C38" s="105"/>
      <c r="D38" s="105"/>
      <c r="E38" s="105"/>
      <c r="F38" s="105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105"/>
      <c r="T38" s="104">
        <v>45046</v>
      </c>
      <c r="U38" s="104" t="s">
        <v>550</v>
      </c>
    </row>
    <row r="39" spans="1:21" x14ac:dyDescent="0.25">
      <c r="A39" s="102">
        <v>31</v>
      </c>
      <c r="T39" s="101">
        <v>45047</v>
      </c>
      <c r="U39" s="101" t="s">
        <v>551</v>
      </c>
    </row>
    <row r="40" spans="1:21" x14ac:dyDescent="0.25">
      <c r="A40" s="102">
        <v>32</v>
      </c>
      <c r="T40" s="101">
        <v>45048</v>
      </c>
      <c r="U40" s="101" t="s">
        <v>552</v>
      </c>
    </row>
    <row r="41" spans="1:21" x14ac:dyDescent="0.25">
      <c r="A41" s="102">
        <v>33</v>
      </c>
      <c r="T41" s="101">
        <v>45049</v>
      </c>
      <c r="U41" s="101" t="s">
        <v>553</v>
      </c>
    </row>
    <row r="42" spans="1:21" x14ac:dyDescent="0.25">
      <c r="A42" s="102">
        <v>34</v>
      </c>
      <c r="T42" s="101">
        <v>45050</v>
      </c>
      <c r="U42" s="101" t="s">
        <v>547</v>
      </c>
    </row>
    <row r="43" spans="1:21" ht="23.25" x14ac:dyDescent="0.25">
      <c r="A43" s="32">
        <v>35</v>
      </c>
      <c r="B43" s="124" t="s">
        <v>573</v>
      </c>
      <c r="C43" s="122"/>
      <c r="D43" s="122"/>
      <c r="E43" s="122"/>
      <c r="F43" s="12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123"/>
      <c r="T43" s="121">
        <v>45051</v>
      </c>
      <c r="U43" s="121" t="s">
        <v>548</v>
      </c>
    </row>
    <row r="44" spans="1:21" ht="23.25" x14ac:dyDescent="0.25">
      <c r="A44" s="108">
        <v>36</v>
      </c>
      <c r="B44" s="92" t="s">
        <v>215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111"/>
      <c r="T44" s="110">
        <v>45052</v>
      </c>
      <c r="U44" s="110" t="s">
        <v>549</v>
      </c>
    </row>
    <row r="45" spans="1:21" ht="23.25" x14ac:dyDescent="0.25">
      <c r="A45" s="94">
        <v>37</v>
      </c>
      <c r="B45" s="95" t="s">
        <v>550</v>
      </c>
      <c r="C45" s="105"/>
      <c r="D45" s="105"/>
      <c r="E45" s="105"/>
      <c r="F45" s="105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105"/>
      <c r="T45" s="104">
        <v>45053</v>
      </c>
      <c r="U45" s="104" t="s">
        <v>550</v>
      </c>
    </row>
    <row r="46" spans="1:21" x14ac:dyDescent="0.25">
      <c r="A46" s="102">
        <v>38</v>
      </c>
      <c r="T46" s="101">
        <v>45054</v>
      </c>
      <c r="U46" s="101" t="s">
        <v>551</v>
      </c>
    </row>
    <row r="47" spans="1:21" x14ac:dyDescent="0.25">
      <c r="A47" s="102">
        <v>39</v>
      </c>
      <c r="T47" s="101">
        <v>45055</v>
      </c>
      <c r="U47" s="101" t="s">
        <v>552</v>
      </c>
    </row>
    <row r="48" spans="1:21" x14ac:dyDescent="0.25">
      <c r="A48" s="102">
        <v>40</v>
      </c>
      <c r="T48" s="101">
        <v>45056</v>
      </c>
      <c r="U48" s="101" t="s">
        <v>553</v>
      </c>
    </row>
    <row r="49" spans="1:21" x14ac:dyDescent="0.25">
      <c r="A49" s="102">
        <v>41</v>
      </c>
      <c r="T49" s="101">
        <v>45057</v>
      </c>
      <c r="U49" s="101" t="s">
        <v>547</v>
      </c>
    </row>
    <row r="50" spans="1:21" x14ac:dyDescent="0.25">
      <c r="A50" s="102">
        <v>42</v>
      </c>
      <c r="T50" s="101">
        <v>45058</v>
      </c>
      <c r="U50" s="101" t="s">
        <v>548</v>
      </c>
    </row>
    <row r="51" spans="1:21" ht="23.25" x14ac:dyDescent="0.25">
      <c r="A51" s="108">
        <v>43</v>
      </c>
      <c r="B51" s="92" t="s">
        <v>215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111"/>
      <c r="T51" s="110">
        <v>45059</v>
      </c>
      <c r="U51" s="110" t="s">
        <v>549</v>
      </c>
    </row>
    <row r="52" spans="1:21" ht="23.25" x14ac:dyDescent="0.25">
      <c r="A52" s="94">
        <v>44</v>
      </c>
      <c r="B52" s="95" t="s">
        <v>550</v>
      </c>
      <c r="C52" s="105"/>
      <c r="D52" s="105"/>
      <c r="E52" s="105"/>
      <c r="F52" s="105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107"/>
      <c r="T52" s="104">
        <v>45060</v>
      </c>
      <c r="U52" s="104" t="s">
        <v>550</v>
      </c>
    </row>
    <row r="53" spans="1:21" x14ac:dyDescent="0.25">
      <c r="A53" s="102">
        <v>45</v>
      </c>
      <c r="T53" s="101">
        <v>45061</v>
      </c>
      <c r="U53" s="101" t="s">
        <v>551</v>
      </c>
    </row>
    <row r="54" spans="1:21" s="18" customFormat="1" x14ac:dyDescent="0.25">
      <c r="A54" s="102">
        <v>46</v>
      </c>
      <c r="T54" s="101">
        <v>45062</v>
      </c>
      <c r="U54" s="101" t="s">
        <v>552</v>
      </c>
    </row>
    <row r="55" spans="1:21" x14ac:dyDescent="0.25">
      <c r="A55" s="102">
        <v>47</v>
      </c>
      <c r="T55" s="101">
        <v>45063</v>
      </c>
      <c r="U55" s="101" t="s">
        <v>553</v>
      </c>
    </row>
    <row r="56" spans="1:21" x14ac:dyDescent="0.25">
      <c r="A56" s="102">
        <v>48</v>
      </c>
      <c r="T56" s="101">
        <v>45064</v>
      </c>
      <c r="U56" s="101" t="s">
        <v>547</v>
      </c>
    </row>
    <row r="57" spans="1:21" ht="23.25" x14ac:dyDescent="0.25">
      <c r="A57" s="32">
        <v>49</v>
      </c>
      <c r="B57" s="124" t="s">
        <v>61</v>
      </c>
      <c r="C57" s="122"/>
      <c r="D57" s="122"/>
      <c r="E57" s="122"/>
      <c r="F57" s="12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123"/>
      <c r="T57" s="121">
        <v>45065</v>
      </c>
      <c r="U57" s="121" t="s">
        <v>548</v>
      </c>
    </row>
    <row r="58" spans="1:21" ht="23.25" x14ac:dyDescent="0.25">
      <c r="A58" s="108">
        <v>50</v>
      </c>
      <c r="B58" s="92" t="s">
        <v>215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111"/>
      <c r="T58" s="110">
        <v>45066</v>
      </c>
      <c r="U58" s="110" t="s">
        <v>549</v>
      </c>
    </row>
    <row r="59" spans="1:21" ht="23.25" x14ac:dyDescent="0.25">
      <c r="A59" s="94">
        <v>51</v>
      </c>
      <c r="B59" s="95" t="s">
        <v>550</v>
      </c>
      <c r="C59" s="105"/>
      <c r="D59" s="105"/>
      <c r="E59" s="105"/>
      <c r="F59" s="105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107"/>
      <c r="T59" s="104">
        <v>45067</v>
      </c>
      <c r="U59" s="104" t="s">
        <v>550</v>
      </c>
    </row>
    <row r="60" spans="1:21" x14ac:dyDescent="0.25">
      <c r="A60" s="102">
        <v>52</v>
      </c>
      <c r="T60" s="101">
        <v>45068</v>
      </c>
      <c r="U60" s="101" t="s">
        <v>551</v>
      </c>
    </row>
    <row r="61" spans="1:21" x14ac:dyDescent="0.25">
      <c r="A61" s="102">
        <v>53</v>
      </c>
      <c r="T61" s="101">
        <v>45069</v>
      </c>
      <c r="U61" s="101" t="s">
        <v>552</v>
      </c>
    </row>
    <row r="62" spans="1:21" x14ac:dyDescent="0.25">
      <c r="A62" s="102">
        <v>54</v>
      </c>
      <c r="T62" s="101">
        <v>45070</v>
      </c>
      <c r="U62" s="101" t="s">
        <v>553</v>
      </c>
    </row>
    <row r="63" spans="1:21" x14ac:dyDescent="0.25">
      <c r="A63" s="102">
        <v>55</v>
      </c>
      <c r="T63" s="101">
        <v>45071</v>
      </c>
      <c r="U63" s="101" t="s">
        <v>547</v>
      </c>
    </row>
    <row r="64" spans="1:21" x14ac:dyDescent="0.25">
      <c r="A64" s="102">
        <v>56</v>
      </c>
      <c r="T64" s="101">
        <v>45072</v>
      </c>
      <c r="U64" s="101" t="s">
        <v>548</v>
      </c>
    </row>
    <row r="65" spans="1:21" ht="23.25" x14ac:dyDescent="0.25">
      <c r="A65" s="108">
        <v>57</v>
      </c>
      <c r="B65" s="92" t="s">
        <v>215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111"/>
      <c r="T65" s="110">
        <v>45073</v>
      </c>
      <c r="U65" s="110" t="s">
        <v>549</v>
      </c>
    </row>
    <row r="66" spans="1:21" ht="23.25" x14ac:dyDescent="0.25">
      <c r="A66" s="94">
        <v>58</v>
      </c>
      <c r="B66" s="95" t="s">
        <v>550</v>
      </c>
      <c r="C66" s="105"/>
      <c r="D66" s="105"/>
      <c r="E66" s="105"/>
      <c r="F66" s="105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107"/>
      <c r="T66" s="104">
        <v>45074</v>
      </c>
      <c r="U66" s="104" t="s">
        <v>550</v>
      </c>
    </row>
    <row r="67" spans="1:21" x14ac:dyDescent="0.25">
      <c r="A67" s="102">
        <v>59</v>
      </c>
      <c r="T67" s="101">
        <v>45075</v>
      </c>
      <c r="U67" s="101" t="s">
        <v>551</v>
      </c>
    </row>
    <row r="68" spans="1:21" x14ac:dyDescent="0.25">
      <c r="A68" s="102">
        <v>60</v>
      </c>
      <c r="T68" s="101">
        <v>45076</v>
      </c>
      <c r="U68" s="101" t="s">
        <v>552</v>
      </c>
    </row>
    <row r="69" spans="1:21" x14ac:dyDescent="0.25">
      <c r="A69" s="102">
        <v>61</v>
      </c>
      <c r="T69" s="101">
        <v>45077</v>
      </c>
      <c r="U69" s="101" t="s">
        <v>553</v>
      </c>
    </row>
    <row r="70" spans="1:21" x14ac:dyDescent="0.25">
      <c r="A70" s="102">
        <v>62</v>
      </c>
      <c r="T70" s="101">
        <v>45078</v>
      </c>
      <c r="U70" s="101" t="s">
        <v>547</v>
      </c>
    </row>
    <row r="71" spans="1:21" x14ac:dyDescent="0.25">
      <c r="A71" s="102">
        <v>63</v>
      </c>
      <c r="T71" s="101">
        <v>45079</v>
      </c>
      <c r="U71" s="101" t="s">
        <v>548</v>
      </c>
    </row>
    <row r="72" spans="1:21" ht="23.25" x14ac:dyDescent="0.25">
      <c r="A72" s="108">
        <v>64</v>
      </c>
      <c r="B72" s="92" t="s">
        <v>215</v>
      </c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111"/>
      <c r="T72" s="110">
        <v>45080</v>
      </c>
      <c r="U72" s="110" t="s">
        <v>549</v>
      </c>
    </row>
    <row r="73" spans="1:21" ht="23.25" x14ac:dyDescent="0.25">
      <c r="A73" s="94">
        <v>65</v>
      </c>
      <c r="B73" s="95" t="s">
        <v>550</v>
      </c>
      <c r="C73" s="105"/>
      <c r="D73" s="105"/>
      <c r="E73" s="105"/>
      <c r="F73" s="105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107"/>
      <c r="T73" s="104">
        <v>45081</v>
      </c>
      <c r="U73" s="104" t="s">
        <v>550</v>
      </c>
    </row>
    <row r="74" spans="1:21" x14ac:dyDescent="0.25">
      <c r="A74" s="102">
        <v>66</v>
      </c>
      <c r="T74" s="101">
        <v>45082</v>
      </c>
      <c r="U74" s="101" t="s">
        <v>551</v>
      </c>
    </row>
    <row r="75" spans="1:21" x14ac:dyDescent="0.25">
      <c r="A75" s="102">
        <v>67</v>
      </c>
      <c r="T75" s="101">
        <v>45083</v>
      </c>
      <c r="U75" s="101" t="s">
        <v>552</v>
      </c>
    </row>
    <row r="76" spans="1:21" x14ac:dyDescent="0.25">
      <c r="A76" s="102">
        <v>68</v>
      </c>
      <c r="T76" s="101">
        <v>45084</v>
      </c>
      <c r="U76" s="101" t="s">
        <v>553</v>
      </c>
    </row>
    <row r="77" spans="1:21" x14ac:dyDescent="0.25">
      <c r="A77" s="102">
        <v>69</v>
      </c>
      <c r="B77" s="47"/>
      <c r="C77" s="47"/>
      <c r="D77" s="47"/>
      <c r="E77" s="47"/>
      <c r="F77" s="47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7"/>
      <c r="T77" s="101">
        <v>45085</v>
      </c>
      <c r="U77" s="101" t="s">
        <v>547</v>
      </c>
    </row>
    <row r="78" spans="1:21" x14ac:dyDescent="0.25">
      <c r="A78" s="102">
        <v>70</v>
      </c>
      <c r="T78" s="101">
        <v>45086</v>
      </c>
      <c r="U78" s="101" t="s">
        <v>548</v>
      </c>
    </row>
    <row r="79" spans="1:21" ht="23.25" x14ac:dyDescent="0.25">
      <c r="A79" s="108">
        <v>71</v>
      </c>
      <c r="B79" s="92" t="s">
        <v>215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111"/>
      <c r="T79" s="110">
        <v>45087</v>
      </c>
      <c r="U79" s="110" t="s">
        <v>549</v>
      </c>
    </row>
    <row r="80" spans="1:21" ht="23.25" x14ac:dyDescent="0.25">
      <c r="A80" s="94">
        <v>72</v>
      </c>
      <c r="B80" s="95" t="s">
        <v>550</v>
      </c>
      <c r="C80" s="105"/>
      <c r="D80" s="105"/>
      <c r="E80" s="105"/>
      <c r="F80" s="105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105"/>
      <c r="T80" s="104">
        <v>45088</v>
      </c>
      <c r="U80" s="104" t="s">
        <v>550</v>
      </c>
    </row>
    <row r="81" spans="1:21" x14ac:dyDescent="0.25">
      <c r="A81" s="102">
        <v>73</v>
      </c>
      <c r="T81" s="101">
        <v>45089</v>
      </c>
      <c r="U81" s="101" t="s">
        <v>551</v>
      </c>
    </row>
    <row r="82" spans="1:21" x14ac:dyDescent="0.25">
      <c r="A82" s="102">
        <v>74</v>
      </c>
      <c r="T82" s="101">
        <v>45090</v>
      </c>
      <c r="U82" s="101" t="s">
        <v>552</v>
      </c>
    </row>
    <row r="83" spans="1:21" ht="23.25" x14ac:dyDescent="0.25">
      <c r="A83" s="32">
        <v>75</v>
      </c>
      <c r="B83" s="124" t="s">
        <v>554</v>
      </c>
      <c r="C83" s="122"/>
      <c r="D83" s="122"/>
      <c r="E83" s="122"/>
      <c r="F83" s="12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123"/>
      <c r="T83" s="121">
        <v>45091</v>
      </c>
      <c r="U83" s="121" t="s">
        <v>553</v>
      </c>
    </row>
    <row r="84" spans="1:21" ht="23.25" x14ac:dyDescent="0.25">
      <c r="A84" s="32">
        <v>76</v>
      </c>
      <c r="B84" s="35" t="s">
        <v>574</v>
      </c>
      <c r="C84" s="122"/>
      <c r="D84" s="122"/>
      <c r="E84" s="122"/>
      <c r="F84" s="12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123"/>
      <c r="T84" s="121">
        <v>45092</v>
      </c>
      <c r="U84" s="121" t="s">
        <v>547</v>
      </c>
    </row>
    <row r="85" spans="1:21" x14ac:dyDescent="0.25">
      <c r="A85" s="102">
        <v>77</v>
      </c>
      <c r="T85" s="101">
        <v>45093</v>
      </c>
      <c r="U85" s="101" t="s">
        <v>548</v>
      </c>
    </row>
    <row r="86" spans="1:21" ht="23.25" x14ac:dyDescent="0.25">
      <c r="A86" s="108">
        <v>78</v>
      </c>
      <c r="B86" s="92" t="s">
        <v>215</v>
      </c>
      <c r="C86" s="108"/>
      <c r="D86" s="108"/>
      <c r="E86" s="108"/>
      <c r="F86" s="108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108"/>
      <c r="T86" s="110">
        <v>45094</v>
      </c>
      <c r="U86" s="110" t="s">
        <v>549</v>
      </c>
    </row>
    <row r="87" spans="1:21" ht="23.25" x14ac:dyDescent="0.25">
      <c r="A87" s="94">
        <v>79</v>
      </c>
      <c r="B87" s="95" t="s">
        <v>550</v>
      </c>
      <c r="C87" s="105"/>
      <c r="D87" s="105"/>
      <c r="E87" s="105"/>
      <c r="F87" s="105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105"/>
      <c r="T87" s="104">
        <v>45095</v>
      </c>
      <c r="U87" s="104" t="s">
        <v>550</v>
      </c>
    </row>
    <row r="88" spans="1:21" x14ac:dyDescent="0.25">
      <c r="A88" s="102">
        <v>80</v>
      </c>
      <c r="T88" s="101">
        <v>45096</v>
      </c>
      <c r="U88" s="101" t="s">
        <v>551</v>
      </c>
    </row>
    <row r="89" spans="1:21" ht="23.25" x14ac:dyDescent="0.25">
      <c r="A89" s="32">
        <v>81</v>
      </c>
      <c r="B89" s="124" t="s">
        <v>575</v>
      </c>
      <c r="C89" s="122"/>
      <c r="D89" s="122"/>
      <c r="E89" s="122"/>
      <c r="F89" s="12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122"/>
      <c r="T89" s="121">
        <v>45097</v>
      </c>
      <c r="U89" s="121" t="s">
        <v>552</v>
      </c>
    </row>
    <row r="90" spans="1:21" x14ac:dyDescent="0.25">
      <c r="A90" s="102">
        <v>82</v>
      </c>
      <c r="T90" s="101">
        <v>45098</v>
      </c>
      <c r="U90" s="101" t="s">
        <v>553</v>
      </c>
    </row>
    <row r="91" spans="1:21" x14ac:dyDescent="0.25">
      <c r="A91" s="102">
        <v>83</v>
      </c>
      <c r="T91" s="101">
        <v>45099</v>
      </c>
      <c r="U91" s="101" t="s">
        <v>547</v>
      </c>
    </row>
    <row r="92" spans="1:21" x14ac:dyDescent="0.25">
      <c r="A92" s="102">
        <v>84</v>
      </c>
      <c r="T92" s="101">
        <v>45100</v>
      </c>
      <c r="U92" s="101" t="s">
        <v>548</v>
      </c>
    </row>
    <row r="93" spans="1:21" ht="23.25" x14ac:dyDescent="0.25">
      <c r="A93" s="108">
        <v>85</v>
      </c>
      <c r="B93" s="92" t="s">
        <v>215</v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110">
        <v>45101</v>
      </c>
      <c r="U93" s="110" t="s">
        <v>549</v>
      </c>
    </row>
    <row r="94" spans="1:21" ht="23.25" x14ac:dyDescent="0.25">
      <c r="A94" s="94">
        <v>86</v>
      </c>
      <c r="B94" s="95" t="s">
        <v>550</v>
      </c>
      <c r="C94" s="105"/>
      <c r="D94" s="105"/>
      <c r="E94" s="105"/>
      <c r="F94" s="105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105"/>
      <c r="T94" s="104">
        <v>45102</v>
      </c>
      <c r="U94" s="104" t="s">
        <v>550</v>
      </c>
    </row>
    <row r="95" spans="1:21" x14ac:dyDescent="0.25">
      <c r="A95" s="102">
        <v>87</v>
      </c>
      <c r="T95" s="101">
        <v>45103</v>
      </c>
      <c r="U95" s="101" t="s">
        <v>551</v>
      </c>
    </row>
    <row r="96" spans="1:21" x14ac:dyDescent="0.25">
      <c r="A96" s="102">
        <v>88</v>
      </c>
      <c r="T96" s="101">
        <v>45104</v>
      </c>
      <c r="U96" s="101" t="s">
        <v>552</v>
      </c>
    </row>
    <row r="97" spans="1:21" x14ac:dyDescent="0.25">
      <c r="A97" s="102">
        <v>89</v>
      </c>
      <c r="T97" s="101">
        <v>45105</v>
      </c>
      <c r="U97" s="101" t="s">
        <v>553</v>
      </c>
    </row>
    <row r="98" spans="1:21" x14ac:dyDescent="0.25">
      <c r="A98" s="102"/>
      <c r="B98" s="47"/>
      <c r="C98" s="47"/>
      <c r="D98" s="47"/>
      <c r="E98" s="47"/>
      <c r="F98" s="47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78"/>
      <c r="T98" s="101"/>
      <c r="U98" s="101"/>
    </row>
    <row r="99" spans="1:21" ht="23.25" x14ac:dyDescent="0.25">
      <c r="A99" s="32">
        <v>91</v>
      </c>
      <c r="B99" s="124" t="s">
        <v>576</v>
      </c>
      <c r="C99" s="122"/>
      <c r="D99" s="122"/>
      <c r="E99" s="122"/>
      <c r="F99" s="12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122"/>
      <c r="T99" s="121">
        <v>45107</v>
      </c>
      <c r="U99" s="121" t="s">
        <v>548</v>
      </c>
    </row>
    <row r="100" spans="1:21" ht="23.25" x14ac:dyDescent="0.25">
      <c r="A100" s="108">
        <v>92</v>
      </c>
      <c r="B100" s="92" t="s">
        <v>215</v>
      </c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110">
        <v>45108</v>
      </c>
      <c r="U100" s="110" t="s">
        <v>549</v>
      </c>
    </row>
    <row r="101" spans="1:21" ht="23.25" x14ac:dyDescent="0.25">
      <c r="A101" s="94">
        <v>93</v>
      </c>
      <c r="B101" s="95" t="s">
        <v>550</v>
      </c>
      <c r="C101" s="105"/>
      <c r="D101" s="105"/>
      <c r="E101" s="105"/>
      <c r="F101" s="105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105"/>
      <c r="T101" s="104">
        <v>45109</v>
      </c>
      <c r="U101" s="104" t="s">
        <v>550</v>
      </c>
    </row>
    <row r="102" spans="1:21" x14ac:dyDescent="0.25">
      <c r="A102" s="102">
        <v>94</v>
      </c>
      <c r="T102" s="101">
        <v>45110</v>
      </c>
      <c r="U102" s="101" t="s">
        <v>551</v>
      </c>
    </row>
    <row r="103" spans="1:21" x14ac:dyDescent="0.25">
      <c r="A103" s="114">
        <v>95</v>
      </c>
      <c r="B103" s="97"/>
      <c r="C103" s="97"/>
      <c r="D103" s="97"/>
      <c r="E103" s="97"/>
      <c r="F103" s="97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7"/>
      <c r="T103" s="115"/>
      <c r="U103" s="115"/>
    </row>
    <row r="104" spans="1:21" x14ac:dyDescent="0.25">
      <c r="A104" s="102">
        <v>96</v>
      </c>
      <c r="T104" s="101">
        <v>45112</v>
      </c>
      <c r="U104" s="101" t="s">
        <v>553</v>
      </c>
    </row>
    <row r="105" spans="1:21" x14ac:dyDescent="0.25">
      <c r="A105" s="102">
        <v>97</v>
      </c>
      <c r="T105" s="101">
        <v>45113</v>
      </c>
      <c r="U105" s="101" t="s">
        <v>547</v>
      </c>
    </row>
    <row r="106" spans="1:21" x14ac:dyDescent="0.25">
      <c r="A106" s="114">
        <v>98</v>
      </c>
      <c r="B106" s="97"/>
      <c r="C106" s="97"/>
      <c r="D106" s="97"/>
      <c r="E106" s="97"/>
      <c r="F106" s="97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7"/>
      <c r="T106" s="115"/>
      <c r="U106" s="115"/>
    </row>
    <row r="107" spans="1:21" ht="23.25" x14ac:dyDescent="0.25">
      <c r="A107" s="108">
        <v>99</v>
      </c>
      <c r="B107" s="92" t="s">
        <v>215</v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110">
        <v>45115</v>
      </c>
      <c r="U107" s="110" t="s">
        <v>549</v>
      </c>
    </row>
    <row r="108" spans="1:21" ht="23.25" x14ac:dyDescent="0.25">
      <c r="A108" s="94">
        <v>100</v>
      </c>
      <c r="B108" s="95" t="s">
        <v>550</v>
      </c>
      <c r="C108" s="105"/>
      <c r="D108" s="105"/>
      <c r="E108" s="105"/>
      <c r="F108" s="105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105"/>
      <c r="T108" s="104">
        <v>45116</v>
      </c>
      <c r="U108" s="104" t="s">
        <v>550</v>
      </c>
    </row>
    <row r="109" spans="1:21" x14ac:dyDescent="0.25">
      <c r="A109" s="102">
        <v>101</v>
      </c>
      <c r="T109" s="101">
        <v>45117</v>
      </c>
      <c r="U109" s="101" t="s">
        <v>551</v>
      </c>
    </row>
    <row r="110" spans="1:21" x14ac:dyDescent="0.25">
      <c r="A110" s="114">
        <v>102</v>
      </c>
      <c r="B110" s="97"/>
      <c r="C110" s="97"/>
      <c r="D110" s="97"/>
      <c r="E110" s="97"/>
      <c r="F110" s="97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7"/>
      <c r="T110" s="115"/>
      <c r="U110" s="115"/>
    </row>
    <row r="111" spans="1:21" x14ac:dyDescent="0.25">
      <c r="A111" s="114">
        <v>103</v>
      </c>
      <c r="B111" s="97"/>
      <c r="C111" s="97"/>
      <c r="D111" s="97"/>
      <c r="E111" s="97"/>
      <c r="F111" s="97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7"/>
      <c r="T111" s="115"/>
      <c r="U111" s="115"/>
    </row>
    <row r="112" spans="1:21" x14ac:dyDescent="0.25">
      <c r="A112" s="102">
        <v>104</v>
      </c>
      <c r="T112" s="101">
        <v>45120</v>
      </c>
      <c r="U112" s="101" t="s">
        <v>547</v>
      </c>
    </row>
    <row r="113" spans="1:21" x14ac:dyDescent="0.25">
      <c r="A113" s="102">
        <v>105</v>
      </c>
      <c r="T113" s="101">
        <v>45121</v>
      </c>
      <c r="U113" s="101" t="s">
        <v>548</v>
      </c>
    </row>
    <row r="114" spans="1:21" ht="23.25" x14ac:dyDescent="0.25">
      <c r="A114" s="108">
        <v>106</v>
      </c>
      <c r="B114" s="92" t="s">
        <v>215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110">
        <v>45122</v>
      </c>
      <c r="U114" s="110" t="s">
        <v>549</v>
      </c>
    </row>
    <row r="115" spans="1:21" ht="23.25" x14ac:dyDescent="0.25">
      <c r="A115" s="94">
        <v>107</v>
      </c>
      <c r="B115" s="95" t="s">
        <v>550</v>
      </c>
      <c r="C115" s="105"/>
      <c r="D115" s="105"/>
      <c r="E115" s="105"/>
      <c r="F115" s="105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105"/>
      <c r="T115" s="104">
        <v>45123</v>
      </c>
      <c r="U115" s="104" t="s">
        <v>550</v>
      </c>
    </row>
    <row r="116" spans="1:21" x14ac:dyDescent="0.25">
      <c r="A116" s="102">
        <v>108</v>
      </c>
      <c r="T116" s="101">
        <v>45124</v>
      </c>
      <c r="U116" s="101" t="s">
        <v>551</v>
      </c>
    </row>
    <row r="117" spans="1:21" x14ac:dyDescent="0.25">
      <c r="A117" s="102">
        <v>109</v>
      </c>
      <c r="T117" s="101">
        <v>45125</v>
      </c>
      <c r="U117" s="101" t="s">
        <v>552</v>
      </c>
    </row>
    <row r="118" spans="1:21" ht="45" x14ac:dyDescent="0.25">
      <c r="A118" s="102">
        <v>110</v>
      </c>
      <c r="B118" s="47" t="s">
        <v>596</v>
      </c>
      <c r="C118" s="47" t="s">
        <v>280</v>
      </c>
      <c r="D118" s="47"/>
      <c r="E118" s="47"/>
      <c r="F118" s="47"/>
      <c r="G118" s="48">
        <v>9</v>
      </c>
      <c r="H118" s="48">
        <v>10</v>
      </c>
      <c r="I118" s="48">
        <f>G118+H118</f>
        <v>19</v>
      </c>
      <c r="J118" s="48">
        <v>12</v>
      </c>
      <c r="K118" s="48">
        <v>11</v>
      </c>
      <c r="L118" s="48">
        <f>J118+K118</f>
        <v>23</v>
      </c>
      <c r="M118" s="48">
        <v>38</v>
      </c>
      <c r="N118" s="48">
        <v>34</v>
      </c>
      <c r="O118" s="48">
        <f>M118+N118</f>
        <v>72</v>
      </c>
      <c r="P118" s="48">
        <f>G118+J118+M118</f>
        <v>59</v>
      </c>
      <c r="Q118" s="48">
        <f>H118+K118+N118</f>
        <v>55</v>
      </c>
      <c r="R118" s="48">
        <f>P118+Q118</f>
        <v>114</v>
      </c>
      <c r="S118" s="47" t="s">
        <v>230</v>
      </c>
      <c r="T118" s="101">
        <v>45126</v>
      </c>
      <c r="U118" s="101" t="s">
        <v>553</v>
      </c>
    </row>
    <row r="119" spans="1:21" x14ac:dyDescent="0.25">
      <c r="A119" s="102">
        <v>111</v>
      </c>
      <c r="T119" s="101">
        <v>45127</v>
      </c>
      <c r="U119" s="101" t="s">
        <v>547</v>
      </c>
    </row>
    <row r="120" spans="1:21" x14ac:dyDescent="0.25">
      <c r="A120" s="102">
        <v>112</v>
      </c>
      <c r="T120" s="101">
        <v>45128</v>
      </c>
      <c r="U120" s="101" t="s">
        <v>548</v>
      </c>
    </row>
    <row r="121" spans="1:21" ht="23.25" x14ac:dyDescent="0.25">
      <c r="A121" s="108">
        <v>113</v>
      </c>
      <c r="B121" s="92" t="s">
        <v>215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110">
        <v>45129</v>
      </c>
      <c r="U121" s="110" t="s">
        <v>549</v>
      </c>
    </row>
    <row r="122" spans="1:21" ht="23.25" x14ac:dyDescent="0.25">
      <c r="A122" s="94">
        <v>114</v>
      </c>
      <c r="B122" s="95" t="s">
        <v>550</v>
      </c>
      <c r="C122" s="105"/>
      <c r="D122" s="105"/>
      <c r="E122" s="105"/>
      <c r="F122" s="105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105"/>
      <c r="T122" s="104">
        <v>45130</v>
      </c>
      <c r="U122" s="104" t="s">
        <v>550</v>
      </c>
    </row>
    <row r="123" spans="1:21" x14ac:dyDescent="0.25">
      <c r="A123" s="102">
        <v>115</v>
      </c>
      <c r="T123" s="101">
        <v>45131</v>
      </c>
      <c r="U123" s="101" t="s">
        <v>551</v>
      </c>
    </row>
    <row r="124" spans="1:21" x14ac:dyDescent="0.25">
      <c r="A124" s="102">
        <v>116</v>
      </c>
      <c r="T124" s="101">
        <v>45132</v>
      </c>
      <c r="U124" s="101" t="s">
        <v>552</v>
      </c>
    </row>
    <row r="125" spans="1:21" x14ac:dyDescent="0.25">
      <c r="A125" s="102">
        <v>117</v>
      </c>
      <c r="T125" s="101">
        <v>45133</v>
      </c>
      <c r="U125" s="101" t="s">
        <v>553</v>
      </c>
    </row>
    <row r="126" spans="1:21" ht="30" x14ac:dyDescent="0.25">
      <c r="A126" s="102">
        <v>118</v>
      </c>
      <c r="B126" s="47" t="s">
        <v>221</v>
      </c>
      <c r="C126" s="47" t="s">
        <v>76</v>
      </c>
      <c r="D126" s="47"/>
      <c r="E126" s="47"/>
      <c r="F126" s="47"/>
      <c r="G126" s="48">
        <v>0</v>
      </c>
      <c r="H126" s="48">
        <v>0</v>
      </c>
      <c r="I126" s="48">
        <f>G126+H126</f>
        <v>0</v>
      </c>
      <c r="J126" s="48">
        <v>0</v>
      </c>
      <c r="K126" s="48">
        <v>0</v>
      </c>
      <c r="L126" s="48">
        <f>J126+K126</f>
        <v>0</v>
      </c>
      <c r="M126" s="48">
        <v>64</v>
      </c>
      <c r="N126" s="48">
        <v>54</v>
      </c>
      <c r="O126" s="48">
        <f>M126+N126</f>
        <v>118</v>
      </c>
      <c r="P126" s="48">
        <f>G126+J126+M126</f>
        <v>64</v>
      </c>
      <c r="Q126" s="48">
        <f>H126+K126+N126</f>
        <v>54</v>
      </c>
      <c r="R126" s="48">
        <f>P126+Q126</f>
        <v>118</v>
      </c>
      <c r="S126" s="47" t="s">
        <v>222</v>
      </c>
      <c r="T126" s="101">
        <v>45134</v>
      </c>
      <c r="U126" s="101" t="s">
        <v>547</v>
      </c>
    </row>
    <row r="127" spans="1:21" ht="23.25" x14ac:dyDescent="0.25">
      <c r="A127" s="32">
        <v>119</v>
      </c>
      <c r="B127" s="125" t="s">
        <v>435</v>
      </c>
      <c r="C127" s="122"/>
      <c r="D127" s="122"/>
      <c r="E127" s="122"/>
      <c r="F127" s="12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122"/>
      <c r="T127" s="121">
        <v>45135</v>
      </c>
      <c r="U127" s="121" t="s">
        <v>548</v>
      </c>
    </row>
    <row r="128" spans="1:21" ht="23.25" x14ac:dyDescent="0.25">
      <c r="A128" s="108">
        <v>120</v>
      </c>
      <c r="B128" s="92" t="s">
        <v>215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110">
        <v>45136</v>
      </c>
      <c r="U128" s="110" t="s">
        <v>549</v>
      </c>
    </row>
    <row r="129" spans="1:21" ht="23.25" x14ac:dyDescent="0.25">
      <c r="A129" s="94">
        <v>121</v>
      </c>
      <c r="B129" s="95" t="s">
        <v>550</v>
      </c>
      <c r="C129" s="105"/>
      <c r="D129" s="105"/>
      <c r="E129" s="105"/>
      <c r="F129" s="105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105"/>
      <c r="T129" s="104">
        <v>45137</v>
      </c>
      <c r="U129" s="104" t="s">
        <v>550</v>
      </c>
    </row>
    <row r="130" spans="1:21" x14ac:dyDescent="0.25">
      <c r="A130" s="102">
        <v>122</v>
      </c>
      <c r="T130" s="101">
        <v>45138</v>
      </c>
      <c r="U130" s="101" t="s">
        <v>551</v>
      </c>
    </row>
    <row r="131" spans="1:21" x14ac:dyDescent="0.25">
      <c r="A131" s="102">
        <v>123</v>
      </c>
      <c r="T131" s="101">
        <v>45139</v>
      </c>
      <c r="U131" s="101" t="s">
        <v>552</v>
      </c>
    </row>
    <row r="132" spans="1:21" x14ac:dyDescent="0.25">
      <c r="A132" s="102">
        <v>124</v>
      </c>
      <c r="B132" s="47" t="s">
        <v>120</v>
      </c>
      <c r="C132" s="47" t="s">
        <v>76</v>
      </c>
      <c r="D132" s="47"/>
      <c r="E132" s="47"/>
      <c r="F132" s="47"/>
      <c r="G132" s="48">
        <v>0</v>
      </c>
      <c r="H132" s="48">
        <v>0</v>
      </c>
      <c r="I132" s="48">
        <f>G132+H132</f>
        <v>0</v>
      </c>
      <c r="J132" s="48">
        <v>0</v>
      </c>
      <c r="K132" s="48">
        <v>0</v>
      </c>
      <c r="L132" s="48">
        <f>J132+K132</f>
        <v>0</v>
      </c>
      <c r="M132" s="48">
        <v>62</v>
      </c>
      <c r="N132" s="48">
        <v>59</v>
      </c>
      <c r="O132" s="48">
        <f>M132+N132</f>
        <v>121</v>
      </c>
      <c r="P132" s="48">
        <f>G132+J132+M132</f>
        <v>62</v>
      </c>
      <c r="Q132" s="48">
        <f>H132+K132+N132</f>
        <v>59</v>
      </c>
      <c r="R132" s="48">
        <f>P132+Q132</f>
        <v>121</v>
      </c>
      <c r="S132" s="47">
        <v>6641201205</v>
      </c>
      <c r="T132" s="101">
        <v>45140</v>
      </c>
      <c r="U132" s="101" t="s">
        <v>553</v>
      </c>
    </row>
    <row r="133" spans="1:21" x14ac:dyDescent="0.25">
      <c r="A133" s="102">
        <v>125</v>
      </c>
      <c r="B133" s="47" t="s">
        <v>310</v>
      </c>
      <c r="C133" s="47" t="s">
        <v>311</v>
      </c>
      <c r="D133" s="47"/>
      <c r="E133" s="47"/>
      <c r="F133" s="47"/>
      <c r="G133" s="48">
        <v>0</v>
      </c>
      <c r="H133" s="48">
        <v>0</v>
      </c>
      <c r="I133" s="48">
        <f>G133+H133</f>
        <v>0</v>
      </c>
      <c r="J133" s="48">
        <v>0</v>
      </c>
      <c r="K133" s="48">
        <v>0</v>
      </c>
      <c r="L133" s="48">
        <f>J133+K133</f>
        <v>0</v>
      </c>
      <c r="M133" s="48">
        <v>71</v>
      </c>
      <c r="N133" s="48">
        <v>56</v>
      </c>
      <c r="O133" s="48">
        <f>M133+N133</f>
        <v>127</v>
      </c>
      <c r="P133" s="48">
        <f>G133+J133+M133</f>
        <v>71</v>
      </c>
      <c r="Q133" s="48">
        <f>H133+K133+N133</f>
        <v>56</v>
      </c>
      <c r="R133" s="48">
        <f>P133+Q133</f>
        <v>127</v>
      </c>
      <c r="S133" s="47"/>
      <c r="T133" s="101">
        <v>45141</v>
      </c>
      <c r="U133" s="101" t="s">
        <v>547</v>
      </c>
    </row>
    <row r="134" spans="1:21" x14ac:dyDescent="0.25">
      <c r="A134" s="102">
        <v>126</v>
      </c>
      <c r="T134" s="101">
        <v>45142</v>
      </c>
      <c r="U134" s="101" t="s">
        <v>548</v>
      </c>
    </row>
    <row r="135" spans="1:21" ht="23.25" x14ac:dyDescent="0.25">
      <c r="A135" s="108">
        <v>127</v>
      </c>
      <c r="B135" s="92" t="s">
        <v>215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110">
        <v>45143</v>
      </c>
      <c r="U135" s="110" t="s">
        <v>549</v>
      </c>
    </row>
    <row r="136" spans="1:21" ht="23.25" x14ac:dyDescent="0.25">
      <c r="A136" s="94">
        <v>128</v>
      </c>
      <c r="B136" s="95" t="s">
        <v>550</v>
      </c>
      <c r="C136" s="105"/>
      <c r="D136" s="105"/>
      <c r="E136" s="105"/>
      <c r="F136" s="105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105"/>
      <c r="T136" s="104">
        <v>45144</v>
      </c>
      <c r="U136" s="104" t="s">
        <v>550</v>
      </c>
    </row>
    <row r="137" spans="1:21" x14ac:dyDescent="0.25">
      <c r="A137" s="102">
        <v>129</v>
      </c>
      <c r="T137" s="101">
        <v>45145</v>
      </c>
      <c r="U137" s="101" t="s">
        <v>551</v>
      </c>
    </row>
    <row r="138" spans="1:21" x14ac:dyDescent="0.25">
      <c r="A138" s="102">
        <v>130</v>
      </c>
      <c r="T138" s="101">
        <v>45146</v>
      </c>
      <c r="U138" s="101" t="s">
        <v>552</v>
      </c>
    </row>
    <row r="139" spans="1:21" x14ac:dyDescent="0.25">
      <c r="A139" s="102">
        <v>131</v>
      </c>
      <c r="T139" s="101">
        <v>45147</v>
      </c>
      <c r="U139" s="101" t="s">
        <v>553</v>
      </c>
    </row>
    <row r="140" spans="1:21" x14ac:dyDescent="0.25">
      <c r="A140" s="102">
        <v>132</v>
      </c>
      <c r="T140" s="101">
        <v>45148</v>
      </c>
      <c r="U140" s="101" t="s">
        <v>547</v>
      </c>
    </row>
    <row r="141" spans="1:21" x14ac:dyDescent="0.25">
      <c r="A141" s="102">
        <v>133</v>
      </c>
      <c r="T141" s="101">
        <v>45149</v>
      </c>
      <c r="U141" s="101" t="s">
        <v>548</v>
      </c>
    </row>
    <row r="142" spans="1:21" ht="23.25" x14ac:dyDescent="0.25">
      <c r="A142" s="108">
        <v>134</v>
      </c>
      <c r="B142" s="92" t="s">
        <v>215</v>
      </c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110">
        <v>45150</v>
      </c>
      <c r="U142" s="110" t="s">
        <v>549</v>
      </c>
    </row>
    <row r="143" spans="1:21" ht="23.25" x14ac:dyDescent="0.25">
      <c r="A143" s="94">
        <v>135</v>
      </c>
      <c r="B143" s="95" t="s">
        <v>550</v>
      </c>
      <c r="C143" s="105"/>
      <c r="D143" s="105"/>
      <c r="E143" s="105"/>
      <c r="F143" s="105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105"/>
      <c r="T143" s="104">
        <v>45151</v>
      </c>
      <c r="U143" s="104" t="s">
        <v>550</v>
      </c>
    </row>
    <row r="144" spans="1:21" ht="23.25" x14ac:dyDescent="0.25">
      <c r="A144" s="32">
        <v>137</v>
      </c>
      <c r="B144" s="124" t="s">
        <v>577</v>
      </c>
      <c r="C144" s="122"/>
      <c r="D144" s="122"/>
      <c r="E144" s="122"/>
      <c r="F144" s="12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122"/>
      <c r="T144" s="121">
        <v>45153</v>
      </c>
      <c r="U144" s="121" t="s">
        <v>552</v>
      </c>
    </row>
    <row r="145" spans="1:23" ht="30" x14ac:dyDescent="0.25">
      <c r="A145" s="102">
        <v>138</v>
      </c>
      <c r="B145" s="47" t="s">
        <v>300</v>
      </c>
      <c r="C145" s="47" t="s">
        <v>280</v>
      </c>
      <c r="D145" s="47"/>
      <c r="E145" s="47"/>
      <c r="F145" s="47"/>
      <c r="G145" s="48">
        <v>7</v>
      </c>
      <c r="H145" s="48">
        <v>9</v>
      </c>
      <c r="I145" s="48">
        <f>G145+H145</f>
        <v>16</v>
      </c>
      <c r="J145" s="48">
        <v>10</v>
      </c>
      <c r="K145" s="48">
        <v>9</v>
      </c>
      <c r="L145" s="48">
        <f>J145+K145</f>
        <v>19</v>
      </c>
      <c r="M145" s="48">
        <v>15</v>
      </c>
      <c r="N145" s="48">
        <v>20</v>
      </c>
      <c r="O145" s="48">
        <f>M145+N145</f>
        <v>35</v>
      </c>
      <c r="P145" s="48">
        <f>G145+J145+M145</f>
        <v>32</v>
      </c>
      <c r="Q145" s="48">
        <f>H145+K145+N145</f>
        <v>38</v>
      </c>
      <c r="R145" s="48">
        <f>P145+Q145</f>
        <v>70</v>
      </c>
      <c r="S145" s="47">
        <v>8280438668</v>
      </c>
      <c r="T145" s="101">
        <v>45154</v>
      </c>
      <c r="U145" s="101" t="s">
        <v>553</v>
      </c>
    </row>
    <row r="146" spans="1:23" x14ac:dyDescent="0.25">
      <c r="A146" s="102">
        <v>139</v>
      </c>
      <c r="T146" s="101">
        <v>45155</v>
      </c>
      <c r="U146" s="101" t="s">
        <v>547</v>
      </c>
    </row>
    <row r="147" spans="1:23" ht="30" x14ac:dyDescent="0.25">
      <c r="A147" s="102">
        <v>140</v>
      </c>
      <c r="B147" s="47" t="s">
        <v>406</v>
      </c>
      <c r="C147" s="47" t="s">
        <v>407</v>
      </c>
      <c r="D147" s="47"/>
      <c r="E147" s="47"/>
      <c r="F147" s="47"/>
      <c r="G147" s="48"/>
      <c r="H147" s="48"/>
      <c r="I147" s="48">
        <f>G147+H147</f>
        <v>0</v>
      </c>
      <c r="J147" s="48"/>
      <c r="K147" s="48"/>
      <c r="L147" s="48">
        <f>J147+K147</f>
        <v>0</v>
      </c>
      <c r="M147" s="48">
        <v>42</v>
      </c>
      <c r="N147" s="48">
        <v>27</v>
      </c>
      <c r="O147" s="48">
        <f>M147+N147</f>
        <v>69</v>
      </c>
      <c r="P147" s="48">
        <f>G147+J147+M147</f>
        <v>42</v>
      </c>
      <c r="Q147" s="48">
        <f>H147+K147+N147</f>
        <v>27</v>
      </c>
      <c r="R147" s="48">
        <f>P147+Q147</f>
        <v>69</v>
      </c>
      <c r="S147" s="47" t="s">
        <v>408</v>
      </c>
      <c r="T147" s="101">
        <v>45156</v>
      </c>
      <c r="U147" s="101" t="s">
        <v>548</v>
      </c>
    </row>
    <row r="148" spans="1:23" ht="23.25" x14ac:dyDescent="0.25">
      <c r="A148" s="108">
        <v>141</v>
      </c>
      <c r="B148" s="92" t="s">
        <v>215</v>
      </c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110">
        <v>45157</v>
      </c>
      <c r="U148" s="110" t="s">
        <v>549</v>
      </c>
    </row>
    <row r="149" spans="1:23" ht="23.25" x14ac:dyDescent="0.25">
      <c r="A149" s="94">
        <v>142</v>
      </c>
      <c r="B149" s="95" t="s">
        <v>550</v>
      </c>
      <c r="C149" s="105"/>
      <c r="D149" s="105"/>
      <c r="E149" s="105"/>
      <c r="F149" s="105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105"/>
      <c r="T149" s="104">
        <v>45158</v>
      </c>
      <c r="U149" s="104" t="s">
        <v>550</v>
      </c>
    </row>
    <row r="150" spans="1:23" x14ac:dyDescent="0.25">
      <c r="A150" s="102">
        <v>143</v>
      </c>
      <c r="B150" s="47" t="s">
        <v>516</v>
      </c>
      <c r="C150" s="47" t="s">
        <v>76</v>
      </c>
      <c r="D150" s="47"/>
      <c r="E150" s="47"/>
      <c r="F150" s="47"/>
      <c r="G150" s="48">
        <v>0</v>
      </c>
      <c r="H150" s="48">
        <v>0</v>
      </c>
      <c r="I150" s="48">
        <f>G150+H150</f>
        <v>0</v>
      </c>
      <c r="J150" s="48">
        <v>0</v>
      </c>
      <c r="K150" s="48">
        <v>0</v>
      </c>
      <c r="L150" s="48">
        <f>J150+K150</f>
        <v>0</v>
      </c>
      <c r="M150" s="48">
        <v>43</v>
      </c>
      <c r="N150" s="48">
        <v>49</v>
      </c>
      <c r="O150" s="48">
        <f>M150+N150</f>
        <v>92</v>
      </c>
      <c r="P150" s="48">
        <f>G150+J150+M150</f>
        <v>43</v>
      </c>
      <c r="Q150" s="48">
        <f>H150+K150+N150</f>
        <v>49</v>
      </c>
      <c r="R150" s="48">
        <f>P150+Q150</f>
        <v>92</v>
      </c>
      <c r="S150" s="47">
        <v>9437881408</v>
      </c>
      <c r="T150" s="101">
        <v>45159</v>
      </c>
      <c r="U150" s="101" t="s">
        <v>551</v>
      </c>
    </row>
    <row r="151" spans="1:23" x14ac:dyDescent="0.25">
      <c r="A151" s="102">
        <v>144</v>
      </c>
      <c r="T151" s="101">
        <v>45160</v>
      </c>
      <c r="U151" s="101" t="s">
        <v>552</v>
      </c>
    </row>
    <row r="152" spans="1:23" ht="30" x14ac:dyDescent="0.25">
      <c r="A152" s="102">
        <v>145</v>
      </c>
      <c r="B152" s="47" t="s">
        <v>234</v>
      </c>
      <c r="C152" s="47" t="s">
        <v>280</v>
      </c>
      <c r="D152" s="47"/>
      <c r="E152" s="47"/>
      <c r="F152" s="47"/>
      <c r="G152" s="48">
        <v>3</v>
      </c>
      <c r="H152" s="48">
        <v>5</v>
      </c>
      <c r="I152" s="48">
        <f>G152+H152</f>
        <v>8</v>
      </c>
      <c r="J152" s="48">
        <v>5</v>
      </c>
      <c r="K152" s="48">
        <v>6</v>
      </c>
      <c r="L152" s="48">
        <f>J152+K152</f>
        <v>11</v>
      </c>
      <c r="M152" s="48">
        <v>43</v>
      </c>
      <c r="N152" s="48">
        <v>31</v>
      </c>
      <c r="O152" s="48">
        <f>M152+N152</f>
        <v>74</v>
      </c>
      <c r="P152" s="48">
        <f>G152+J152+M152</f>
        <v>51</v>
      </c>
      <c r="Q152" s="48">
        <f>H152+K152+N152</f>
        <v>42</v>
      </c>
      <c r="R152" s="48">
        <f>P152+Q152</f>
        <v>93</v>
      </c>
      <c r="S152" s="47" t="s">
        <v>235</v>
      </c>
      <c r="T152" s="101">
        <v>45161</v>
      </c>
      <c r="U152" s="101" t="s">
        <v>553</v>
      </c>
    </row>
    <row r="153" spans="1:23" x14ac:dyDescent="0.25">
      <c r="A153" s="102">
        <v>146</v>
      </c>
      <c r="T153" s="101">
        <v>45162</v>
      </c>
      <c r="U153" s="101" t="s">
        <v>547</v>
      </c>
    </row>
    <row r="154" spans="1:23" x14ac:dyDescent="0.25">
      <c r="A154" s="102">
        <v>147</v>
      </c>
      <c r="B154" s="47" t="s">
        <v>247</v>
      </c>
      <c r="C154" s="47" t="s">
        <v>76</v>
      </c>
      <c r="D154" s="47"/>
      <c r="E154" s="47"/>
      <c r="F154" s="47"/>
      <c r="G154" s="48">
        <v>0</v>
      </c>
      <c r="H154" s="48">
        <v>0</v>
      </c>
      <c r="I154" s="48">
        <f>G154+H154</f>
        <v>0</v>
      </c>
      <c r="J154" s="48">
        <v>0</v>
      </c>
      <c r="K154" s="48">
        <v>0</v>
      </c>
      <c r="L154" s="48">
        <f>J154+K154</f>
        <v>0</v>
      </c>
      <c r="M154" s="48">
        <v>36</v>
      </c>
      <c r="N154" s="48">
        <v>38</v>
      </c>
      <c r="O154" s="48">
        <f>M154+N154</f>
        <v>74</v>
      </c>
      <c r="P154" s="48">
        <f>G154+J154+M154</f>
        <v>36</v>
      </c>
      <c r="Q154" s="48">
        <f>H154+K154+N154</f>
        <v>38</v>
      </c>
      <c r="R154" s="48">
        <f>P154+Q154</f>
        <v>74</v>
      </c>
      <c r="S154" s="47">
        <v>9556009433</v>
      </c>
      <c r="T154" s="101">
        <v>45163</v>
      </c>
      <c r="U154" s="101" t="s">
        <v>548</v>
      </c>
    </row>
    <row r="155" spans="1:23" ht="23.25" x14ac:dyDescent="0.25">
      <c r="A155" s="108">
        <v>148</v>
      </c>
      <c r="B155" s="92" t="s">
        <v>215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110">
        <v>45164</v>
      </c>
      <c r="U155" s="110" t="s">
        <v>549</v>
      </c>
    </row>
    <row r="156" spans="1:23" ht="23.25" x14ac:dyDescent="0.25">
      <c r="A156" s="94">
        <v>149</v>
      </c>
      <c r="B156" s="95" t="s">
        <v>550</v>
      </c>
      <c r="C156" s="105"/>
      <c r="D156" s="105"/>
      <c r="E156" s="105"/>
      <c r="F156" s="105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105"/>
      <c r="T156" s="104">
        <v>45165</v>
      </c>
      <c r="U156" s="104" t="s">
        <v>550</v>
      </c>
    </row>
    <row r="157" spans="1:23" ht="30" x14ac:dyDescent="0.25">
      <c r="A157" s="102">
        <v>150</v>
      </c>
      <c r="B157" s="47" t="s">
        <v>517</v>
      </c>
      <c r="C157" s="47" t="s">
        <v>280</v>
      </c>
      <c r="D157" s="47"/>
      <c r="E157" s="47"/>
      <c r="F157" s="47"/>
      <c r="G157" s="48">
        <v>8</v>
      </c>
      <c r="H157" s="48">
        <v>5</v>
      </c>
      <c r="I157" s="48">
        <f>G157+H157</f>
        <v>13</v>
      </c>
      <c r="J157" s="48">
        <v>7</v>
      </c>
      <c r="K157" s="48">
        <v>9</v>
      </c>
      <c r="L157" s="48">
        <f>J157+K157</f>
        <v>16</v>
      </c>
      <c r="M157" s="48">
        <v>27</v>
      </c>
      <c r="N157" s="48">
        <v>46</v>
      </c>
      <c r="O157" s="48">
        <f>M157+N157</f>
        <v>73</v>
      </c>
      <c r="P157" s="48">
        <f>G157+J157+M157</f>
        <v>42</v>
      </c>
      <c r="Q157" s="48">
        <f>H157+K157+N157</f>
        <v>60</v>
      </c>
      <c r="R157" s="48">
        <f>P157+Q157</f>
        <v>102</v>
      </c>
      <c r="S157" s="47"/>
      <c r="T157" s="101">
        <v>45166</v>
      </c>
      <c r="U157" s="101" t="s">
        <v>551</v>
      </c>
    </row>
    <row r="158" spans="1:23" x14ac:dyDescent="0.25">
      <c r="A158" s="102">
        <v>151</v>
      </c>
      <c r="T158" s="101">
        <v>45167</v>
      </c>
      <c r="U158" s="101" t="s">
        <v>552</v>
      </c>
    </row>
    <row r="159" spans="1:23" ht="23.25" x14ac:dyDescent="0.25">
      <c r="A159" s="32">
        <v>152</v>
      </c>
      <c r="B159" s="124" t="s">
        <v>578</v>
      </c>
      <c r="C159" s="122"/>
      <c r="D159" s="122"/>
      <c r="E159" s="122"/>
      <c r="F159" s="12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122"/>
      <c r="T159" s="121">
        <v>45168</v>
      </c>
      <c r="U159" s="121" t="s">
        <v>553</v>
      </c>
    </row>
    <row r="160" spans="1:23" ht="30" x14ac:dyDescent="0.25">
      <c r="A160" s="102">
        <v>153</v>
      </c>
      <c r="B160" s="46" t="s">
        <v>337</v>
      </c>
      <c r="C160" s="47" t="s">
        <v>280</v>
      </c>
      <c r="D160" s="47"/>
      <c r="E160" s="47"/>
      <c r="F160" s="47"/>
      <c r="G160" s="48">
        <v>9</v>
      </c>
      <c r="H160" s="48">
        <v>11</v>
      </c>
      <c r="I160" s="48">
        <f>G160+H160</f>
        <v>20</v>
      </c>
      <c r="J160" s="48">
        <v>11</v>
      </c>
      <c r="K160" s="48">
        <v>13</v>
      </c>
      <c r="L160" s="48">
        <f>J160+K160</f>
        <v>24</v>
      </c>
      <c r="M160" s="48">
        <v>11</v>
      </c>
      <c r="N160" s="48">
        <v>10</v>
      </c>
      <c r="O160" s="48">
        <f>M160+N160</f>
        <v>21</v>
      </c>
      <c r="P160" s="48">
        <f>G160+J160+M160</f>
        <v>31</v>
      </c>
      <c r="Q160" s="48">
        <f>H160+K160+N160</f>
        <v>34</v>
      </c>
      <c r="R160" s="48">
        <f>P160+Q160</f>
        <v>65</v>
      </c>
      <c r="S160" s="47">
        <v>8280438685</v>
      </c>
      <c r="T160" s="101">
        <v>45169</v>
      </c>
      <c r="U160" s="101" t="s">
        <v>547</v>
      </c>
      <c r="V160" s="17"/>
      <c r="W160" s="17"/>
    </row>
    <row r="161" spans="1:23" x14ac:dyDescent="0.25">
      <c r="A161" s="102">
        <v>154</v>
      </c>
      <c r="B161" s="47" t="s">
        <v>657</v>
      </c>
      <c r="C161" s="47" t="s">
        <v>76</v>
      </c>
      <c r="D161" s="47"/>
      <c r="E161" s="47"/>
      <c r="F161" s="47"/>
      <c r="G161" s="48">
        <v>8</v>
      </c>
      <c r="H161" s="48">
        <v>10</v>
      </c>
      <c r="I161" s="48">
        <f>G161+H161</f>
        <v>18</v>
      </c>
      <c r="J161" s="48">
        <v>9</v>
      </c>
      <c r="K161" s="48">
        <v>6</v>
      </c>
      <c r="L161" s="48">
        <f>J161+K161</f>
        <v>15</v>
      </c>
      <c r="M161" s="48">
        <v>47</v>
      </c>
      <c r="N161" s="48">
        <v>26</v>
      </c>
      <c r="O161" s="48">
        <f>M161+N161</f>
        <v>73</v>
      </c>
      <c r="P161" s="48">
        <f>G161+J161+M161</f>
        <v>64</v>
      </c>
      <c r="Q161" s="48">
        <f>H161+K161+N161</f>
        <v>42</v>
      </c>
      <c r="R161" s="48">
        <f>P161+Q161</f>
        <v>106</v>
      </c>
      <c r="S161" s="47">
        <v>8895913248</v>
      </c>
      <c r="T161" s="101">
        <v>45170</v>
      </c>
      <c r="U161" s="101" t="s">
        <v>548</v>
      </c>
      <c r="V161" s="17"/>
      <c r="W161" s="17"/>
    </row>
    <row r="162" spans="1:23" ht="23.25" x14ac:dyDescent="0.25">
      <c r="A162" s="108">
        <v>155</v>
      </c>
      <c r="B162" s="92" t="s">
        <v>215</v>
      </c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110">
        <v>45171</v>
      </c>
      <c r="U162" s="110" t="s">
        <v>549</v>
      </c>
      <c r="V162" s="17"/>
      <c r="W162" s="17"/>
    </row>
    <row r="163" spans="1:23" ht="23.25" x14ac:dyDescent="0.25">
      <c r="A163" s="94">
        <v>156</v>
      </c>
      <c r="B163" s="95" t="s">
        <v>550</v>
      </c>
      <c r="C163" s="105"/>
      <c r="D163" s="105"/>
      <c r="E163" s="105"/>
      <c r="F163" s="105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105"/>
      <c r="T163" s="104">
        <v>45172</v>
      </c>
      <c r="U163" s="104" t="s">
        <v>550</v>
      </c>
      <c r="V163" s="17"/>
      <c r="W163" s="17"/>
    </row>
    <row r="164" spans="1:23" x14ac:dyDescent="0.25">
      <c r="A164" s="102">
        <v>157</v>
      </c>
      <c r="T164" s="101">
        <v>45173</v>
      </c>
      <c r="U164" s="101" t="s">
        <v>551</v>
      </c>
      <c r="V164" s="17"/>
      <c r="W164" s="17"/>
    </row>
    <row r="165" spans="1:23" ht="30" x14ac:dyDescent="0.25">
      <c r="A165" s="102">
        <v>158</v>
      </c>
      <c r="B165" s="47" t="s">
        <v>528</v>
      </c>
      <c r="C165" s="47" t="s">
        <v>280</v>
      </c>
      <c r="D165" s="47"/>
      <c r="E165" s="47"/>
      <c r="F165" s="47"/>
      <c r="G165" s="48">
        <v>14</v>
      </c>
      <c r="H165" s="48">
        <v>16</v>
      </c>
      <c r="I165" s="48">
        <f>G165+H165</f>
        <v>30</v>
      </c>
      <c r="J165" s="48">
        <v>21</v>
      </c>
      <c r="K165" s="48">
        <v>19</v>
      </c>
      <c r="L165" s="48">
        <f>J165+K165</f>
        <v>40</v>
      </c>
      <c r="M165" s="48">
        <v>11</v>
      </c>
      <c r="N165" s="48">
        <v>14</v>
      </c>
      <c r="O165" s="48">
        <f>M165+N165</f>
        <v>25</v>
      </c>
      <c r="P165" s="48">
        <f>G165+J165+M165</f>
        <v>46</v>
      </c>
      <c r="Q165" s="48">
        <f>H165+K165+N165</f>
        <v>49</v>
      </c>
      <c r="R165" s="48">
        <f>P165+Q165</f>
        <v>95</v>
      </c>
      <c r="S165" s="47">
        <v>8280438657</v>
      </c>
      <c r="T165" s="101">
        <v>45174</v>
      </c>
      <c r="U165" s="101" t="s">
        <v>552</v>
      </c>
      <c r="V165" s="17"/>
      <c r="W165" s="17"/>
    </row>
    <row r="166" spans="1:23" ht="23.25" x14ac:dyDescent="0.25">
      <c r="A166" s="32">
        <v>159</v>
      </c>
      <c r="B166" s="124" t="s">
        <v>432</v>
      </c>
      <c r="C166" s="122"/>
      <c r="D166" s="122"/>
      <c r="E166" s="122"/>
      <c r="F166" s="12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122"/>
      <c r="T166" s="121">
        <v>45175</v>
      </c>
      <c r="U166" s="121" t="s">
        <v>553</v>
      </c>
      <c r="V166" s="17"/>
      <c r="W166" s="17"/>
    </row>
    <row r="167" spans="1:23" ht="30" x14ac:dyDescent="0.25">
      <c r="A167" s="102">
        <v>160</v>
      </c>
      <c r="B167" s="47" t="s">
        <v>253</v>
      </c>
      <c r="C167" s="47" t="s">
        <v>280</v>
      </c>
      <c r="D167" s="47"/>
      <c r="E167" s="47"/>
      <c r="F167" s="47"/>
      <c r="G167" s="48">
        <v>11</v>
      </c>
      <c r="H167" s="48">
        <v>15</v>
      </c>
      <c r="I167" s="48">
        <f>G167+H167</f>
        <v>26</v>
      </c>
      <c r="J167" s="48">
        <v>16</v>
      </c>
      <c r="K167" s="48">
        <v>17</v>
      </c>
      <c r="L167" s="48">
        <f>J167+K167</f>
        <v>33</v>
      </c>
      <c r="M167" s="48">
        <v>18</v>
      </c>
      <c r="N167" s="48">
        <v>14</v>
      </c>
      <c r="O167" s="48">
        <f>M167+N167</f>
        <v>32</v>
      </c>
      <c r="P167" s="48">
        <f>G167+J167+M167</f>
        <v>45</v>
      </c>
      <c r="Q167" s="48">
        <f>H167+K167+N167</f>
        <v>46</v>
      </c>
      <c r="R167" s="48">
        <f>P167+Q167</f>
        <v>91</v>
      </c>
      <c r="S167" s="47">
        <v>8895510325</v>
      </c>
      <c r="T167" s="101">
        <v>45176</v>
      </c>
      <c r="U167" s="101" t="s">
        <v>547</v>
      </c>
      <c r="V167" s="17"/>
      <c r="W167" s="17"/>
    </row>
    <row r="168" spans="1:23" x14ac:dyDescent="0.25">
      <c r="A168" s="102">
        <v>161</v>
      </c>
      <c r="T168" s="101">
        <v>45177</v>
      </c>
      <c r="U168" s="101" t="s">
        <v>548</v>
      </c>
      <c r="V168" s="17"/>
      <c r="W168" s="17"/>
    </row>
    <row r="169" spans="1:23" ht="23.25" x14ac:dyDescent="0.25">
      <c r="A169" s="108">
        <v>162</v>
      </c>
      <c r="B169" s="92" t="s">
        <v>215</v>
      </c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110">
        <v>45178</v>
      </c>
      <c r="U169" s="110" t="s">
        <v>549</v>
      </c>
      <c r="V169" s="17"/>
      <c r="W169" s="17"/>
    </row>
    <row r="170" spans="1:23" ht="23.25" x14ac:dyDescent="0.25">
      <c r="A170" s="94">
        <v>163</v>
      </c>
      <c r="B170" s="95" t="s">
        <v>550</v>
      </c>
      <c r="C170" s="105"/>
      <c r="D170" s="105"/>
      <c r="E170" s="105"/>
      <c r="F170" s="105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107"/>
      <c r="T170" s="104">
        <v>45179</v>
      </c>
      <c r="U170" s="104" t="s">
        <v>550</v>
      </c>
      <c r="V170" s="17"/>
      <c r="W170" s="17"/>
    </row>
    <row r="171" spans="1:23" x14ac:dyDescent="0.25">
      <c r="A171" s="102">
        <v>164</v>
      </c>
      <c r="T171" s="101">
        <v>45180</v>
      </c>
      <c r="U171" s="101" t="s">
        <v>551</v>
      </c>
      <c r="V171" s="17"/>
      <c r="W171" s="17"/>
    </row>
    <row r="172" spans="1:23" x14ac:dyDescent="0.25">
      <c r="A172" s="102">
        <v>165</v>
      </c>
      <c r="T172" s="101">
        <v>45181</v>
      </c>
      <c r="U172" s="101" t="s">
        <v>552</v>
      </c>
      <c r="V172" s="17"/>
      <c r="W172" s="17"/>
    </row>
    <row r="173" spans="1:23" x14ac:dyDescent="0.25">
      <c r="A173" s="102">
        <v>166</v>
      </c>
      <c r="T173" s="101">
        <v>45182</v>
      </c>
      <c r="U173" s="101" t="s">
        <v>553</v>
      </c>
      <c r="V173" s="17"/>
      <c r="W173" s="17"/>
    </row>
    <row r="174" spans="1:23" x14ac:dyDescent="0.25">
      <c r="A174" s="102">
        <v>167</v>
      </c>
      <c r="T174" s="101">
        <v>45183</v>
      </c>
      <c r="U174" s="101" t="s">
        <v>547</v>
      </c>
      <c r="V174" s="17"/>
      <c r="W174" s="17"/>
    </row>
    <row r="175" spans="1:23" ht="30" x14ac:dyDescent="0.25">
      <c r="A175" s="102">
        <v>168</v>
      </c>
      <c r="B175" s="47" t="s">
        <v>333</v>
      </c>
      <c r="C175" s="47" t="s">
        <v>280</v>
      </c>
      <c r="D175" s="47"/>
      <c r="E175" s="47"/>
      <c r="F175" s="47"/>
      <c r="G175" s="48">
        <v>6</v>
      </c>
      <c r="H175" s="48">
        <v>3</v>
      </c>
      <c r="I175" s="48">
        <f>G175+H175</f>
        <v>9</v>
      </c>
      <c r="J175" s="48">
        <v>9</v>
      </c>
      <c r="K175" s="48">
        <v>4</v>
      </c>
      <c r="L175" s="48">
        <f>J175+K175</f>
        <v>13</v>
      </c>
      <c r="M175" s="48">
        <v>44</v>
      </c>
      <c r="N175" s="48">
        <v>36</v>
      </c>
      <c r="O175" s="48">
        <f>M175+N175</f>
        <v>80</v>
      </c>
      <c r="P175" s="48">
        <f>G175+J175+M175</f>
        <v>59</v>
      </c>
      <c r="Q175" s="48">
        <f>H175+K175+N175</f>
        <v>43</v>
      </c>
      <c r="R175" s="48">
        <f>P175+Q175</f>
        <v>102</v>
      </c>
      <c r="S175" s="47" t="s">
        <v>245</v>
      </c>
      <c r="T175" s="101">
        <v>45184</v>
      </c>
      <c r="U175" s="101" t="s">
        <v>548</v>
      </c>
      <c r="V175" s="17"/>
      <c r="W175" s="17"/>
    </row>
    <row r="176" spans="1:23" ht="23.25" x14ac:dyDescent="0.25">
      <c r="A176" s="108">
        <v>169</v>
      </c>
      <c r="B176" s="92" t="s">
        <v>215</v>
      </c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110">
        <v>45185</v>
      </c>
      <c r="U176" s="110" t="s">
        <v>549</v>
      </c>
      <c r="V176" s="17"/>
      <c r="W176" s="17"/>
    </row>
    <row r="177" spans="1:23" ht="23.25" x14ac:dyDescent="0.25">
      <c r="A177" s="94">
        <v>170</v>
      </c>
      <c r="B177" s="95" t="s">
        <v>550</v>
      </c>
      <c r="C177" s="105"/>
      <c r="D177" s="105"/>
      <c r="E177" s="105"/>
      <c r="F177" s="105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105"/>
      <c r="T177" s="104">
        <v>45186</v>
      </c>
      <c r="U177" s="104" t="s">
        <v>550</v>
      </c>
      <c r="V177" s="17"/>
      <c r="W177" s="17"/>
    </row>
    <row r="178" spans="1:23" ht="30" x14ac:dyDescent="0.25">
      <c r="A178" s="102">
        <v>171</v>
      </c>
      <c r="B178" s="47" t="s">
        <v>268</v>
      </c>
      <c r="C178" s="47" t="s">
        <v>280</v>
      </c>
      <c r="D178" s="47"/>
      <c r="E178" s="47"/>
      <c r="F178" s="47"/>
      <c r="G178" s="48">
        <v>13</v>
      </c>
      <c r="H178" s="48">
        <v>11</v>
      </c>
      <c r="I178" s="48">
        <f>G178+H178</f>
        <v>24</v>
      </c>
      <c r="J178" s="48">
        <v>18</v>
      </c>
      <c r="K178" s="48">
        <v>12</v>
      </c>
      <c r="L178" s="48">
        <f>J178+K178</f>
        <v>30</v>
      </c>
      <c r="M178" s="48">
        <v>22</v>
      </c>
      <c r="N178" s="48">
        <v>21</v>
      </c>
      <c r="O178" s="48">
        <f>M178+N178</f>
        <v>43</v>
      </c>
      <c r="P178" s="48">
        <f>G178+J178+M178</f>
        <v>53</v>
      </c>
      <c r="Q178" s="48">
        <f>H178+K178+N178</f>
        <v>44</v>
      </c>
      <c r="R178" s="48">
        <f>P178+Q178</f>
        <v>97</v>
      </c>
      <c r="S178" s="47">
        <v>9668192511</v>
      </c>
      <c r="T178" s="101">
        <v>45187</v>
      </c>
      <c r="U178" s="101" t="s">
        <v>551</v>
      </c>
      <c r="V178" s="17"/>
      <c r="W178" s="17"/>
    </row>
    <row r="179" spans="1:23" ht="23.25" x14ac:dyDescent="0.25">
      <c r="A179" s="32">
        <v>172</v>
      </c>
      <c r="B179" s="124" t="s">
        <v>579</v>
      </c>
      <c r="C179" s="122"/>
      <c r="D179" s="122"/>
      <c r="E179" s="122"/>
      <c r="F179" s="12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122"/>
      <c r="T179" s="121">
        <v>45188</v>
      </c>
      <c r="U179" s="121" t="s">
        <v>552</v>
      </c>
      <c r="V179" s="17"/>
      <c r="W179" s="17"/>
    </row>
    <row r="180" spans="1:23" ht="23.25" x14ac:dyDescent="0.25">
      <c r="A180" s="32">
        <v>173</v>
      </c>
      <c r="B180" s="124" t="s">
        <v>580</v>
      </c>
      <c r="C180" s="122"/>
      <c r="D180" s="122"/>
      <c r="E180" s="122"/>
      <c r="F180" s="12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122"/>
      <c r="T180" s="121">
        <v>45189</v>
      </c>
      <c r="U180" s="121" t="s">
        <v>553</v>
      </c>
      <c r="V180" s="17"/>
      <c r="W180" s="17"/>
    </row>
    <row r="181" spans="1:23" x14ac:dyDescent="0.25">
      <c r="A181" s="102">
        <v>174</v>
      </c>
      <c r="T181" s="101">
        <v>45190</v>
      </c>
      <c r="U181" s="101" t="s">
        <v>547</v>
      </c>
      <c r="V181" s="17"/>
      <c r="W181" s="17"/>
    </row>
    <row r="182" spans="1:23" x14ac:dyDescent="0.25">
      <c r="A182" s="102">
        <v>175</v>
      </c>
      <c r="T182" s="101">
        <v>45191</v>
      </c>
      <c r="U182" s="101" t="s">
        <v>548</v>
      </c>
      <c r="V182" s="17"/>
      <c r="W182" s="17"/>
    </row>
    <row r="183" spans="1:23" ht="23.25" x14ac:dyDescent="0.25">
      <c r="A183" s="108">
        <v>176</v>
      </c>
      <c r="B183" s="92" t="s">
        <v>215</v>
      </c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111"/>
      <c r="T183" s="110">
        <v>45192</v>
      </c>
      <c r="U183" s="110" t="s">
        <v>549</v>
      </c>
      <c r="V183" s="17"/>
      <c r="W183" s="17"/>
    </row>
    <row r="184" spans="1:23" ht="23.25" x14ac:dyDescent="0.25">
      <c r="A184" s="94">
        <v>177</v>
      </c>
      <c r="B184" s="95" t="s">
        <v>550</v>
      </c>
      <c r="C184" s="105"/>
      <c r="D184" s="105"/>
      <c r="E184" s="105"/>
      <c r="F184" s="105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105"/>
      <c r="T184" s="104">
        <v>45193</v>
      </c>
      <c r="U184" s="104" t="s">
        <v>550</v>
      </c>
      <c r="V184" s="17"/>
      <c r="W184" s="17"/>
    </row>
    <row r="185" spans="1:23" ht="30" x14ac:dyDescent="0.25">
      <c r="A185" s="102">
        <v>178</v>
      </c>
      <c r="B185" s="47" t="s">
        <v>529</v>
      </c>
      <c r="C185" s="47" t="s">
        <v>280</v>
      </c>
      <c r="D185" s="47"/>
      <c r="E185" s="47"/>
      <c r="F185" s="47"/>
      <c r="G185" s="48">
        <v>4</v>
      </c>
      <c r="H185" s="48">
        <v>2</v>
      </c>
      <c r="I185" s="48">
        <f>G185+H185</f>
        <v>6</v>
      </c>
      <c r="J185" s="48">
        <v>6</v>
      </c>
      <c r="K185" s="48">
        <v>3</v>
      </c>
      <c r="L185" s="48">
        <f>J185+K185</f>
        <v>9</v>
      </c>
      <c r="M185" s="48">
        <v>43</v>
      </c>
      <c r="N185" s="48">
        <v>40</v>
      </c>
      <c r="O185" s="48">
        <f>M185+N185</f>
        <v>83</v>
      </c>
      <c r="P185" s="48">
        <f t="shared" ref="P185:Q188" si="0">G185+J185+M185</f>
        <v>53</v>
      </c>
      <c r="Q185" s="48">
        <f t="shared" si="0"/>
        <v>45</v>
      </c>
      <c r="R185" s="48">
        <f>P185+Q185</f>
        <v>98</v>
      </c>
      <c r="S185" s="47">
        <v>8260228895</v>
      </c>
      <c r="T185" s="101">
        <v>45194</v>
      </c>
      <c r="U185" s="101" t="s">
        <v>551</v>
      </c>
      <c r="V185" s="17"/>
      <c r="W185" s="17"/>
    </row>
    <row r="186" spans="1:23" x14ac:dyDescent="0.25">
      <c r="A186" s="102">
        <v>179</v>
      </c>
      <c r="B186" s="47" t="s">
        <v>598</v>
      </c>
      <c r="C186" s="47" t="s">
        <v>76</v>
      </c>
      <c r="D186" s="47"/>
      <c r="E186" s="47"/>
      <c r="F186" s="47"/>
      <c r="G186" s="48">
        <v>3</v>
      </c>
      <c r="H186" s="48">
        <v>2</v>
      </c>
      <c r="I186" s="48">
        <f>G186+H186</f>
        <v>5</v>
      </c>
      <c r="J186" s="48">
        <v>7</v>
      </c>
      <c r="K186" s="48">
        <v>4</v>
      </c>
      <c r="L186" s="48">
        <f>J186+K186</f>
        <v>11</v>
      </c>
      <c r="M186" s="48">
        <v>46</v>
      </c>
      <c r="N186" s="48">
        <v>58</v>
      </c>
      <c r="O186" s="48">
        <f>M186+N186</f>
        <v>104</v>
      </c>
      <c r="P186" s="48">
        <f t="shared" si="0"/>
        <v>56</v>
      </c>
      <c r="Q186" s="48">
        <f t="shared" si="0"/>
        <v>64</v>
      </c>
      <c r="R186" s="48">
        <f>P186+Q186</f>
        <v>120</v>
      </c>
      <c r="S186" s="47"/>
      <c r="T186" s="101">
        <v>45195</v>
      </c>
      <c r="U186" s="101" t="s">
        <v>552</v>
      </c>
      <c r="V186" s="17"/>
      <c r="W186" s="17"/>
    </row>
    <row r="187" spans="1:23" ht="45" x14ac:dyDescent="0.25">
      <c r="A187" s="102">
        <v>180</v>
      </c>
      <c r="B187" s="47" t="s">
        <v>288</v>
      </c>
      <c r="C187" s="47" t="s">
        <v>42</v>
      </c>
      <c r="D187" s="47"/>
      <c r="E187" s="47"/>
      <c r="F187" s="47"/>
      <c r="G187" s="48">
        <v>12</v>
      </c>
      <c r="H187" s="48">
        <v>14</v>
      </c>
      <c r="I187" s="48">
        <f>G187+H187</f>
        <v>26</v>
      </c>
      <c r="J187" s="48">
        <v>16</v>
      </c>
      <c r="K187" s="48">
        <v>16</v>
      </c>
      <c r="L187" s="48">
        <f>J187+K187</f>
        <v>32</v>
      </c>
      <c r="M187" s="48"/>
      <c r="N187" s="48"/>
      <c r="O187" s="48">
        <f>M187+N187</f>
        <v>0</v>
      </c>
      <c r="P187" s="48">
        <f t="shared" si="0"/>
        <v>28</v>
      </c>
      <c r="Q187" s="48">
        <f t="shared" si="0"/>
        <v>30</v>
      </c>
      <c r="R187" s="48">
        <f>P187+Q187</f>
        <v>58</v>
      </c>
      <c r="S187" s="78" t="s">
        <v>499</v>
      </c>
      <c r="T187" s="101">
        <v>45196</v>
      </c>
      <c r="U187" s="101" t="s">
        <v>553</v>
      </c>
      <c r="V187" s="17"/>
      <c r="W187" s="17"/>
    </row>
    <row r="188" spans="1:23" ht="30" x14ac:dyDescent="0.25">
      <c r="A188" s="102">
        <v>181</v>
      </c>
      <c r="B188" s="47" t="s">
        <v>304</v>
      </c>
      <c r="C188" s="47" t="s">
        <v>42</v>
      </c>
      <c r="D188" s="47"/>
      <c r="E188" s="47"/>
      <c r="F188" s="47"/>
      <c r="G188" s="48">
        <v>13</v>
      </c>
      <c r="H188" s="48">
        <v>17</v>
      </c>
      <c r="I188" s="48">
        <f>G188+H188</f>
        <v>30</v>
      </c>
      <c r="J188" s="48">
        <v>16</v>
      </c>
      <c r="K188" s="48">
        <v>19</v>
      </c>
      <c r="L188" s="48">
        <f>J188+K188</f>
        <v>35</v>
      </c>
      <c r="M188" s="48"/>
      <c r="N188" s="48"/>
      <c r="O188" s="48">
        <f>M188+N188</f>
        <v>0</v>
      </c>
      <c r="P188" s="48">
        <f t="shared" si="0"/>
        <v>29</v>
      </c>
      <c r="Q188" s="48">
        <f t="shared" si="0"/>
        <v>36</v>
      </c>
      <c r="R188" s="48">
        <f>P188+Q188</f>
        <v>65</v>
      </c>
      <c r="S188" s="47" t="s">
        <v>478</v>
      </c>
      <c r="T188" s="101">
        <v>45197</v>
      </c>
      <c r="U188" s="101" t="s">
        <v>547</v>
      </c>
      <c r="V188" s="17"/>
      <c r="W188" s="17"/>
    </row>
    <row r="189" spans="1:23" ht="23.25" x14ac:dyDescent="0.25">
      <c r="A189" s="32">
        <v>182</v>
      </c>
      <c r="B189" s="125" t="s">
        <v>581</v>
      </c>
      <c r="C189" s="122"/>
      <c r="D189" s="122"/>
      <c r="E189" s="122"/>
      <c r="F189" s="12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123"/>
      <c r="T189" s="121">
        <v>45198</v>
      </c>
      <c r="U189" s="121" t="s">
        <v>548</v>
      </c>
      <c r="V189" s="17"/>
      <c r="W189" s="17"/>
    </row>
    <row r="190" spans="1:23" ht="23.25" x14ac:dyDescent="0.25">
      <c r="A190" s="108">
        <v>183</v>
      </c>
      <c r="B190" s="92" t="s">
        <v>215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110">
        <v>45199</v>
      </c>
      <c r="U190" s="110" t="s">
        <v>549</v>
      </c>
      <c r="V190" s="17"/>
      <c r="W190" s="17"/>
    </row>
    <row r="191" spans="1:23" ht="23.25" x14ac:dyDescent="0.25">
      <c r="A191" s="94">
        <v>184</v>
      </c>
      <c r="B191" s="95" t="s">
        <v>550</v>
      </c>
      <c r="C191" s="105"/>
      <c r="D191" s="105"/>
      <c r="E191" s="105"/>
      <c r="F191" s="105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105"/>
      <c r="T191" s="104">
        <v>45200</v>
      </c>
      <c r="U191" s="104" t="s">
        <v>550</v>
      </c>
      <c r="V191" s="17"/>
      <c r="W191" s="17"/>
    </row>
    <row r="192" spans="1:23" ht="23.25" x14ac:dyDescent="0.25">
      <c r="A192" s="32">
        <v>185</v>
      </c>
      <c r="B192" s="124" t="s">
        <v>582</v>
      </c>
      <c r="C192" s="122"/>
      <c r="D192" s="122"/>
      <c r="E192" s="122"/>
      <c r="F192" s="12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122"/>
      <c r="T192" s="121">
        <v>45201</v>
      </c>
      <c r="U192" s="121" t="s">
        <v>551</v>
      </c>
      <c r="V192" s="17"/>
      <c r="W192" s="17"/>
    </row>
    <row r="193" spans="1:23" x14ac:dyDescent="0.25">
      <c r="A193" s="102">
        <v>186</v>
      </c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3"/>
      <c r="T193" s="101">
        <v>45202</v>
      </c>
      <c r="U193" s="101" t="s">
        <v>552</v>
      </c>
      <c r="V193" s="17"/>
      <c r="W193" s="17"/>
    </row>
    <row r="194" spans="1:23" ht="30" x14ac:dyDescent="0.25">
      <c r="A194" s="102">
        <v>187</v>
      </c>
      <c r="B194" s="47" t="s">
        <v>524</v>
      </c>
      <c r="C194" s="47" t="s">
        <v>280</v>
      </c>
      <c r="D194" s="47"/>
      <c r="E194" s="47"/>
      <c r="F194" s="47"/>
      <c r="G194" s="48">
        <v>6</v>
      </c>
      <c r="H194" s="48">
        <v>5</v>
      </c>
      <c r="I194" s="48">
        <f>G194+H194</f>
        <v>11</v>
      </c>
      <c r="J194" s="48">
        <v>7</v>
      </c>
      <c r="K194" s="48">
        <v>5</v>
      </c>
      <c r="L194" s="48">
        <f>J194+K194</f>
        <v>12</v>
      </c>
      <c r="M194" s="48">
        <v>35</v>
      </c>
      <c r="N194" s="48">
        <v>38</v>
      </c>
      <c r="O194" s="48">
        <f>M194+N194</f>
        <v>73</v>
      </c>
      <c r="P194" s="48">
        <f>G194+J194+M194</f>
        <v>48</v>
      </c>
      <c r="Q194" s="48">
        <f>H194+K194+N194</f>
        <v>48</v>
      </c>
      <c r="R194" s="48">
        <f>P194+Q194</f>
        <v>96</v>
      </c>
      <c r="S194" s="47">
        <v>9438023599</v>
      </c>
      <c r="T194" s="101">
        <v>45203</v>
      </c>
      <c r="U194" s="101" t="s">
        <v>553</v>
      </c>
      <c r="V194" s="17"/>
      <c r="W194" s="17"/>
    </row>
    <row r="195" spans="1:23" ht="30" x14ac:dyDescent="0.25">
      <c r="A195" s="102">
        <v>188</v>
      </c>
      <c r="B195" s="68" t="s">
        <v>307</v>
      </c>
      <c r="C195" s="47" t="s">
        <v>280</v>
      </c>
      <c r="D195" s="47"/>
      <c r="E195" s="47"/>
      <c r="F195" s="47"/>
      <c r="G195" s="48">
        <v>10</v>
      </c>
      <c r="H195" s="48">
        <v>12</v>
      </c>
      <c r="I195" s="48">
        <f>G195+H195</f>
        <v>22</v>
      </c>
      <c r="J195" s="48">
        <v>14</v>
      </c>
      <c r="K195" s="48">
        <v>14</v>
      </c>
      <c r="L195" s="48">
        <f>J195+K195</f>
        <v>28</v>
      </c>
      <c r="M195" s="48">
        <v>7</v>
      </c>
      <c r="N195" s="48">
        <v>10</v>
      </c>
      <c r="O195" s="48">
        <f>M195+N195</f>
        <v>17</v>
      </c>
      <c r="P195" s="48">
        <f>G195+J195+M195</f>
        <v>31</v>
      </c>
      <c r="Q195" s="48">
        <f>H195+K195+N195</f>
        <v>36</v>
      </c>
      <c r="R195" s="48">
        <f>P195+Q195</f>
        <v>67</v>
      </c>
      <c r="S195" s="47">
        <v>9938255694</v>
      </c>
      <c r="T195" s="101">
        <v>45204</v>
      </c>
      <c r="U195" s="101" t="s">
        <v>547</v>
      </c>
      <c r="V195" s="17"/>
      <c r="W195" s="17"/>
    </row>
    <row r="196" spans="1:23" x14ac:dyDescent="0.25">
      <c r="A196" s="102">
        <v>189</v>
      </c>
      <c r="T196" s="101">
        <v>45205</v>
      </c>
      <c r="U196" s="101" t="s">
        <v>548</v>
      </c>
      <c r="V196" s="17"/>
      <c r="W196" s="17"/>
    </row>
    <row r="197" spans="1:23" ht="23.25" x14ac:dyDescent="0.25">
      <c r="A197" s="108">
        <v>190</v>
      </c>
      <c r="B197" s="92" t="s">
        <v>215</v>
      </c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119"/>
      <c r="T197" s="110">
        <v>45206</v>
      </c>
      <c r="U197" s="110" t="s">
        <v>549</v>
      </c>
      <c r="V197" s="17"/>
      <c r="W197" s="17"/>
    </row>
    <row r="198" spans="1:23" ht="23.25" x14ac:dyDescent="0.25">
      <c r="A198" s="94">
        <v>191</v>
      </c>
      <c r="B198" s="95" t="s">
        <v>550</v>
      </c>
      <c r="C198" s="105"/>
      <c r="D198" s="105"/>
      <c r="E198" s="105"/>
      <c r="F198" s="105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105"/>
      <c r="T198" s="104">
        <v>45207</v>
      </c>
      <c r="U198" s="104" t="s">
        <v>550</v>
      </c>
      <c r="V198" s="17"/>
      <c r="W198" s="17"/>
    </row>
    <row r="199" spans="1:23" x14ac:dyDescent="0.25">
      <c r="A199" s="102">
        <v>192</v>
      </c>
      <c r="T199" s="101">
        <v>45208</v>
      </c>
      <c r="U199" s="101" t="s">
        <v>551</v>
      </c>
      <c r="V199" s="17"/>
      <c r="W199" s="17"/>
    </row>
    <row r="200" spans="1:23" x14ac:dyDescent="0.25">
      <c r="A200" s="102">
        <v>193</v>
      </c>
      <c r="T200" s="101">
        <v>45209</v>
      </c>
      <c r="U200" s="101" t="s">
        <v>552</v>
      </c>
      <c r="V200" s="17"/>
      <c r="W200" s="17"/>
    </row>
    <row r="201" spans="1:23" ht="30" x14ac:dyDescent="0.25">
      <c r="A201" s="102">
        <v>194</v>
      </c>
      <c r="B201" s="47" t="s">
        <v>223</v>
      </c>
      <c r="C201" s="47" t="s">
        <v>76</v>
      </c>
      <c r="D201" s="47"/>
      <c r="E201" s="47"/>
      <c r="F201" s="47"/>
      <c r="G201" s="48">
        <v>0</v>
      </c>
      <c r="H201" s="48">
        <v>0</v>
      </c>
      <c r="I201" s="48">
        <f>G201+H201</f>
        <v>0</v>
      </c>
      <c r="J201" s="48">
        <v>0</v>
      </c>
      <c r="K201" s="48">
        <v>0</v>
      </c>
      <c r="L201" s="48">
        <f>J201+K201</f>
        <v>0</v>
      </c>
      <c r="M201" s="48">
        <v>69</v>
      </c>
      <c r="N201" s="48">
        <v>63</v>
      </c>
      <c r="O201" s="48">
        <f>M201+N201</f>
        <v>132</v>
      </c>
      <c r="P201" s="48">
        <f>G201+J201+M201</f>
        <v>69</v>
      </c>
      <c r="Q201" s="48">
        <f>H201+K201+N201</f>
        <v>63</v>
      </c>
      <c r="R201" s="48">
        <f>P201+Q201</f>
        <v>132</v>
      </c>
      <c r="S201" s="47" t="s">
        <v>226</v>
      </c>
      <c r="T201" s="101">
        <v>45210</v>
      </c>
      <c r="U201" s="101" t="s">
        <v>553</v>
      </c>
      <c r="V201" s="17"/>
      <c r="W201" s="17"/>
    </row>
    <row r="202" spans="1:23" x14ac:dyDescent="0.25">
      <c r="A202" s="102">
        <v>195</v>
      </c>
      <c r="B202" s="47" t="s">
        <v>225</v>
      </c>
      <c r="C202" s="47" t="s">
        <v>76</v>
      </c>
      <c r="D202" s="47"/>
      <c r="E202" s="47"/>
      <c r="F202" s="47"/>
      <c r="G202" s="48">
        <v>0</v>
      </c>
      <c r="H202" s="48">
        <v>0</v>
      </c>
      <c r="I202" s="48">
        <f>G202+H202</f>
        <v>0</v>
      </c>
      <c r="J202" s="48">
        <v>0</v>
      </c>
      <c r="K202" s="48">
        <v>0</v>
      </c>
      <c r="L202" s="48">
        <f>J202+K202</f>
        <v>0</v>
      </c>
      <c r="M202" s="48">
        <v>61</v>
      </c>
      <c r="N202" s="48">
        <v>59</v>
      </c>
      <c r="O202" s="48">
        <f>M202+N202</f>
        <v>120</v>
      </c>
      <c r="P202" s="48">
        <f>G202+J202+M202</f>
        <v>61</v>
      </c>
      <c r="Q202" s="48">
        <f>H202+K202+N202</f>
        <v>59</v>
      </c>
      <c r="R202" s="48">
        <f>P202+Q202</f>
        <v>120</v>
      </c>
      <c r="S202" s="78"/>
      <c r="T202" s="101">
        <v>45211</v>
      </c>
      <c r="U202" s="101" t="s">
        <v>547</v>
      </c>
      <c r="V202" s="17"/>
      <c r="W202" s="17"/>
    </row>
    <row r="203" spans="1:23" x14ac:dyDescent="0.25">
      <c r="A203" s="102">
        <v>196</v>
      </c>
      <c r="T203" s="101">
        <v>45212</v>
      </c>
      <c r="U203" s="101" t="s">
        <v>548</v>
      </c>
      <c r="V203" s="17"/>
      <c r="W203" s="17"/>
    </row>
    <row r="204" spans="1:23" ht="23.25" x14ac:dyDescent="0.25">
      <c r="A204" s="32">
        <v>197</v>
      </c>
      <c r="B204" s="124" t="s">
        <v>168</v>
      </c>
      <c r="C204" s="122"/>
      <c r="D204" s="122"/>
      <c r="E204" s="122"/>
      <c r="F204" s="12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122"/>
      <c r="T204" s="121">
        <v>45213</v>
      </c>
      <c r="U204" s="121" t="s">
        <v>549</v>
      </c>
      <c r="V204" s="17"/>
      <c r="W204" s="17"/>
    </row>
    <row r="205" spans="1:23" ht="23.25" x14ac:dyDescent="0.25">
      <c r="A205" s="94">
        <v>198</v>
      </c>
      <c r="B205" s="95" t="s">
        <v>550</v>
      </c>
      <c r="C205" s="105"/>
      <c r="D205" s="105"/>
      <c r="E205" s="105"/>
      <c r="F205" s="105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105"/>
      <c r="T205" s="104">
        <v>45214</v>
      </c>
      <c r="U205" s="104" t="s">
        <v>550</v>
      </c>
      <c r="V205" s="17"/>
      <c r="W205" s="17"/>
    </row>
    <row r="206" spans="1:23" ht="45" x14ac:dyDescent="0.25">
      <c r="A206" s="102">
        <v>199</v>
      </c>
      <c r="B206" s="47" t="s">
        <v>607</v>
      </c>
      <c r="C206" s="47" t="s">
        <v>42</v>
      </c>
      <c r="D206" s="47"/>
      <c r="E206" s="47"/>
      <c r="F206" s="47"/>
      <c r="G206" s="48">
        <v>14</v>
      </c>
      <c r="H206" s="48">
        <v>11</v>
      </c>
      <c r="I206" s="48">
        <f>G206+H206</f>
        <v>25</v>
      </c>
      <c r="J206" s="48">
        <v>17</v>
      </c>
      <c r="K206" s="48">
        <v>12</v>
      </c>
      <c r="L206" s="48">
        <f>J206+K206</f>
        <v>29</v>
      </c>
      <c r="M206" s="48"/>
      <c r="N206" s="48"/>
      <c r="O206" s="48">
        <f>M206+N206</f>
        <v>0</v>
      </c>
      <c r="P206" s="48">
        <f t="shared" ref="P206:Q209" si="1">G206+J206+M206</f>
        <v>31</v>
      </c>
      <c r="Q206" s="48">
        <f t="shared" si="1"/>
        <v>23</v>
      </c>
      <c r="R206" s="48">
        <f>P206+Q206</f>
        <v>54</v>
      </c>
      <c r="S206" s="78" t="s">
        <v>504</v>
      </c>
      <c r="T206" s="101">
        <v>45215</v>
      </c>
      <c r="U206" s="101" t="s">
        <v>551</v>
      </c>
      <c r="V206" s="17"/>
      <c r="W206" s="17"/>
    </row>
    <row r="207" spans="1:23" ht="30" x14ac:dyDescent="0.25">
      <c r="A207" s="102">
        <v>200</v>
      </c>
      <c r="B207" s="47" t="s">
        <v>185</v>
      </c>
      <c r="C207" s="47" t="s">
        <v>42</v>
      </c>
      <c r="D207" s="47"/>
      <c r="E207" s="47"/>
      <c r="F207" s="47"/>
      <c r="G207" s="48">
        <v>14</v>
      </c>
      <c r="H207" s="48">
        <v>16</v>
      </c>
      <c r="I207" s="48">
        <f>G207+H207</f>
        <v>30</v>
      </c>
      <c r="J207" s="48">
        <v>19</v>
      </c>
      <c r="K207" s="48">
        <v>18</v>
      </c>
      <c r="L207" s="48">
        <f>J207+K207</f>
        <v>37</v>
      </c>
      <c r="M207" s="48"/>
      <c r="N207" s="48"/>
      <c r="O207" s="48">
        <f>M207+N207</f>
        <v>0</v>
      </c>
      <c r="P207" s="48">
        <f t="shared" si="1"/>
        <v>33</v>
      </c>
      <c r="Q207" s="48">
        <f t="shared" si="1"/>
        <v>34</v>
      </c>
      <c r="R207" s="48">
        <f>P207+Q207</f>
        <v>67</v>
      </c>
      <c r="S207" s="78" t="s">
        <v>492</v>
      </c>
      <c r="T207" s="101">
        <v>45216</v>
      </c>
      <c r="U207" s="101" t="s">
        <v>552</v>
      </c>
      <c r="V207" s="17"/>
      <c r="W207" s="17"/>
    </row>
    <row r="208" spans="1:23" ht="30" x14ac:dyDescent="0.25">
      <c r="A208" s="102">
        <v>201</v>
      </c>
      <c r="B208" s="47" t="s">
        <v>410</v>
      </c>
      <c r="C208" s="47" t="s">
        <v>42</v>
      </c>
      <c r="D208" s="47"/>
      <c r="E208" s="47"/>
      <c r="F208" s="47"/>
      <c r="G208" s="48">
        <v>18</v>
      </c>
      <c r="H208" s="48">
        <v>20</v>
      </c>
      <c r="I208" s="48">
        <f>G208+H208</f>
        <v>38</v>
      </c>
      <c r="J208" s="48">
        <v>17</v>
      </c>
      <c r="K208" s="48">
        <v>15</v>
      </c>
      <c r="L208" s="48">
        <f>J208+K208</f>
        <v>32</v>
      </c>
      <c r="M208" s="48"/>
      <c r="N208" s="48"/>
      <c r="O208" s="48">
        <f>M208+N208</f>
        <v>0</v>
      </c>
      <c r="P208" s="48">
        <f t="shared" si="1"/>
        <v>35</v>
      </c>
      <c r="Q208" s="48">
        <f t="shared" si="1"/>
        <v>35</v>
      </c>
      <c r="R208" s="48">
        <f>P208+Q208</f>
        <v>70</v>
      </c>
      <c r="S208" s="78" t="s">
        <v>483</v>
      </c>
      <c r="T208" s="101">
        <v>45217</v>
      </c>
      <c r="U208" s="101" t="s">
        <v>553</v>
      </c>
      <c r="V208" s="17"/>
      <c r="W208" s="17"/>
    </row>
    <row r="209" spans="1:23" ht="30" x14ac:dyDescent="0.25">
      <c r="A209" s="102">
        <v>202</v>
      </c>
      <c r="B209" s="47" t="s">
        <v>605</v>
      </c>
      <c r="C209" s="47" t="s">
        <v>42</v>
      </c>
      <c r="D209" s="47"/>
      <c r="E209" s="47"/>
      <c r="F209" s="47"/>
      <c r="G209" s="48">
        <v>15</v>
      </c>
      <c r="H209" s="48">
        <v>16</v>
      </c>
      <c r="I209" s="48">
        <v>15</v>
      </c>
      <c r="J209" s="48">
        <v>13</v>
      </c>
      <c r="K209" s="48">
        <v>18</v>
      </c>
      <c r="L209" s="48">
        <f>J209+K209</f>
        <v>31</v>
      </c>
      <c r="M209" s="48"/>
      <c r="N209" s="48"/>
      <c r="O209" s="48">
        <f>M209+N209</f>
        <v>0</v>
      </c>
      <c r="P209" s="48">
        <f t="shared" si="1"/>
        <v>28</v>
      </c>
      <c r="Q209" s="48">
        <f t="shared" si="1"/>
        <v>34</v>
      </c>
      <c r="R209" s="48">
        <f>P209+Q209</f>
        <v>62</v>
      </c>
      <c r="S209" s="78" t="s">
        <v>201</v>
      </c>
      <c r="T209" s="101">
        <v>45218</v>
      </c>
      <c r="U209" s="101" t="s">
        <v>547</v>
      </c>
      <c r="V209" s="17"/>
      <c r="W209" s="17"/>
    </row>
    <row r="210" spans="1:23" x14ac:dyDescent="0.25">
      <c r="A210" s="102">
        <v>203</v>
      </c>
      <c r="T210" s="101">
        <v>45219</v>
      </c>
      <c r="U210" s="101" t="s">
        <v>548</v>
      </c>
      <c r="V210" s="17"/>
      <c r="W210" s="17"/>
    </row>
    <row r="211" spans="1:23" ht="23.25" x14ac:dyDescent="0.25">
      <c r="A211" s="32">
        <v>204</v>
      </c>
      <c r="B211" s="124" t="s">
        <v>583</v>
      </c>
      <c r="C211" s="122"/>
      <c r="D211" s="122"/>
      <c r="E211" s="122"/>
      <c r="F211" s="12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122"/>
      <c r="T211" s="121">
        <v>45220</v>
      </c>
      <c r="U211" s="121" t="s">
        <v>549</v>
      </c>
      <c r="V211" s="17"/>
      <c r="W211" s="17"/>
    </row>
    <row r="212" spans="1:23" ht="23.25" x14ac:dyDescent="0.25">
      <c r="A212" s="94">
        <v>205</v>
      </c>
      <c r="B212" s="95" t="s">
        <v>550</v>
      </c>
      <c r="C212" s="105"/>
      <c r="D212" s="105"/>
      <c r="E212" s="105"/>
      <c r="F212" s="105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105"/>
      <c r="T212" s="104">
        <v>45221</v>
      </c>
      <c r="U212" s="104" t="s">
        <v>550</v>
      </c>
      <c r="V212" s="17"/>
      <c r="W212" s="17"/>
    </row>
    <row r="213" spans="1:23" ht="23.25" x14ac:dyDescent="0.25">
      <c r="A213" s="32">
        <v>206</v>
      </c>
      <c r="B213" s="124" t="s">
        <v>583</v>
      </c>
      <c r="C213" s="122"/>
      <c r="D213" s="122"/>
      <c r="E213" s="122"/>
      <c r="F213" s="12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123"/>
      <c r="T213" s="121">
        <v>45222</v>
      </c>
      <c r="U213" s="121" t="s">
        <v>551</v>
      </c>
      <c r="V213" s="17"/>
      <c r="W213" s="17"/>
    </row>
    <row r="214" spans="1:23" ht="23.25" x14ac:dyDescent="0.25">
      <c r="A214" s="32">
        <v>207</v>
      </c>
      <c r="B214" s="124" t="s">
        <v>583</v>
      </c>
      <c r="C214" s="122"/>
      <c r="D214" s="122"/>
      <c r="E214" s="122"/>
      <c r="F214" s="12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122"/>
      <c r="T214" s="121">
        <v>45223</v>
      </c>
      <c r="U214" s="121" t="s">
        <v>552</v>
      </c>
      <c r="V214" s="17"/>
      <c r="W214" s="17"/>
    </row>
    <row r="215" spans="1:23" ht="45" x14ac:dyDescent="0.25">
      <c r="A215" s="102">
        <v>208</v>
      </c>
      <c r="B215" s="47" t="s">
        <v>195</v>
      </c>
      <c r="C215" s="47" t="s">
        <v>42</v>
      </c>
      <c r="D215" s="47"/>
      <c r="E215" s="47"/>
      <c r="F215" s="47"/>
      <c r="G215" s="48">
        <v>17</v>
      </c>
      <c r="H215" s="48">
        <v>14</v>
      </c>
      <c r="I215" s="48">
        <f>G215+H215</f>
        <v>31</v>
      </c>
      <c r="J215" s="48">
        <v>22</v>
      </c>
      <c r="K215" s="48">
        <v>16</v>
      </c>
      <c r="L215" s="48">
        <f>J215+K215</f>
        <v>38</v>
      </c>
      <c r="M215" s="48"/>
      <c r="N215" s="48"/>
      <c r="O215" s="48">
        <f>M215+N215</f>
        <v>0</v>
      </c>
      <c r="P215" s="48">
        <f>G215+J215+M215</f>
        <v>39</v>
      </c>
      <c r="Q215" s="48">
        <f>H215+K215+N215</f>
        <v>30</v>
      </c>
      <c r="R215" s="48">
        <f>P215+Q215</f>
        <v>69</v>
      </c>
      <c r="S215" s="78" t="s">
        <v>490</v>
      </c>
      <c r="T215" s="101">
        <v>45224</v>
      </c>
      <c r="U215" s="101" t="s">
        <v>553</v>
      </c>
      <c r="V215" s="17"/>
      <c r="W215" s="17"/>
    </row>
    <row r="216" spans="1:23" x14ac:dyDescent="0.25">
      <c r="A216" s="102">
        <v>209</v>
      </c>
      <c r="T216" s="101">
        <v>45225</v>
      </c>
      <c r="U216" s="101" t="s">
        <v>547</v>
      </c>
      <c r="V216" s="17"/>
      <c r="W216" s="17"/>
    </row>
    <row r="217" spans="1:23" x14ac:dyDescent="0.25">
      <c r="A217" s="102">
        <v>210</v>
      </c>
      <c r="B217" s="47" t="s">
        <v>414</v>
      </c>
      <c r="C217" s="47" t="s">
        <v>42</v>
      </c>
      <c r="D217" s="47"/>
      <c r="E217" s="47"/>
      <c r="F217" s="47"/>
      <c r="G217" s="48">
        <v>11</v>
      </c>
      <c r="H217" s="48">
        <v>15</v>
      </c>
      <c r="I217" s="48">
        <f>G217+H217</f>
        <v>26</v>
      </c>
      <c r="J217" s="48">
        <v>19</v>
      </c>
      <c r="K217" s="48">
        <v>17</v>
      </c>
      <c r="L217" s="48">
        <f>J217+K217</f>
        <v>36</v>
      </c>
      <c r="M217" s="48"/>
      <c r="N217" s="48"/>
      <c r="O217" s="48">
        <f>M217+N217</f>
        <v>0</v>
      </c>
      <c r="P217" s="48">
        <f>G217+J217+M217</f>
        <v>30</v>
      </c>
      <c r="Q217" s="48">
        <f>H217+K217+N217</f>
        <v>32</v>
      </c>
      <c r="R217" s="48">
        <f>P217+Q217</f>
        <v>62</v>
      </c>
      <c r="S217" s="47">
        <v>8280438681</v>
      </c>
      <c r="T217" s="101">
        <v>45226</v>
      </c>
      <c r="U217" s="101" t="s">
        <v>548</v>
      </c>
      <c r="V217" s="17"/>
      <c r="W217" s="17"/>
    </row>
    <row r="218" spans="1:23" ht="23.25" x14ac:dyDescent="0.25">
      <c r="A218" s="32">
        <v>211</v>
      </c>
      <c r="B218" s="125" t="s">
        <v>584</v>
      </c>
      <c r="C218" s="122"/>
      <c r="D218" s="122"/>
      <c r="E218" s="122"/>
      <c r="F218" s="12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122"/>
      <c r="T218" s="121">
        <v>45227</v>
      </c>
      <c r="U218" s="121" t="s">
        <v>549</v>
      </c>
      <c r="V218" s="17"/>
      <c r="W218" s="17"/>
    </row>
    <row r="219" spans="1:23" ht="23.25" x14ac:dyDescent="0.25">
      <c r="A219" s="94">
        <v>212</v>
      </c>
      <c r="B219" s="95" t="s">
        <v>550</v>
      </c>
      <c r="C219" s="105"/>
      <c r="D219" s="105"/>
      <c r="E219" s="105"/>
      <c r="F219" s="105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105"/>
      <c r="T219" s="104">
        <v>45228</v>
      </c>
      <c r="U219" s="104" t="s">
        <v>550</v>
      </c>
      <c r="V219" s="17"/>
      <c r="W219" s="17"/>
    </row>
    <row r="220" spans="1:23" x14ac:dyDescent="0.25">
      <c r="A220" s="102">
        <v>213</v>
      </c>
      <c r="T220" s="101">
        <v>45229</v>
      </c>
      <c r="U220" s="101" t="s">
        <v>551</v>
      </c>
      <c r="V220" s="17"/>
      <c r="W220" s="17"/>
    </row>
    <row r="221" spans="1:23" x14ac:dyDescent="0.25">
      <c r="A221" s="114">
        <v>214</v>
      </c>
      <c r="B221" s="97"/>
      <c r="C221" s="97"/>
      <c r="D221" s="97"/>
      <c r="E221" s="97"/>
      <c r="F221" s="97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7"/>
      <c r="T221" s="115"/>
      <c r="U221" s="115"/>
      <c r="V221" s="17"/>
      <c r="W221" s="17"/>
    </row>
    <row r="222" spans="1:23" x14ac:dyDescent="0.25">
      <c r="A222" s="102">
        <v>215</v>
      </c>
      <c r="T222" s="101">
        <v>45231</v>
      </c>
      <c r="U222" s="101" t="s">
        <v>553</v>
      </c>
      <c r="V222" s="17"/>
      <c r="W222" s="17"/>
    </row>
    <row r="223" spans="1:23" ht="45" x14ac:dyDescent="0.25">
      <c r="A223" s="102">
        <v>216</v>
      </c>
      <c r="B223" s="47" t="s">
        <v>536</v>
      </c>
      <c r="C223" s="47" t="s">
        <v>42</v>
      </c>
      <c r="D223" s="47"/>
      <c r="E223" s="47"/>
      <c r="F223" s="47"/>
      <c r="G223" s="48">
        <v>18</v>
      </c>
      <c r="H223" s="48">
        <v>14</v>
      </c>
      <c r="I223" s="48">
        <f>G223+H223</f>
        <v>32</v>
      </c>
      <c r="J223" s="48">
        <v>21</v>
      </c>
      <c r="K223" s="48">
        <v>15</v>
      </c>
      <c r="L223" s="48">
        <f>J223+K223</f>
        <v>36</v>
      </c>
      <c r="M223" s="48"/>
      <c r="N223" s="48"/>
      <c r="O223" s="48">
        <f>M223+N223</f>
        <v>0</v>
      </c>
      <c r="P223" s="48">
        <f>G223+J223+M223</f>
        <v>39</v>
      </c>
      <c r="Q223" s="48">
        <f>H223+K223+N223</f>
        <v>29</v>
      </c>
      <c r="R223" s="48">
        <f>P223+Q223</f>
        <v>68</v>
      </c>
      <c r="S223" s="78" t="s">
        <v>473</v>
      </c>
      <c r="T223" s="101">
        <v>45232</v>
      </c>
      <c r="U223" s="101" t="s">
        <v>547</v>
      </c>
      <c r="V223" s="17"/>
      <c r="W223" s="17"/>
    </row>
    <row r="224" spans="1:23" x14ac:dyDescent="0.25">
      <c r="A224" s="114">
        <v>217</v>
      </c>
      <c r="B224" s="97"/>
      <c r="C224" s="97"/>
      <c r="D224" s="97"/>
      <c r="E224" s="97"/>
      <c r="F224" s="97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7"/>
      <c r="T224" s="115"/>
      <c r="U224" s="115"/>
      <c r="V224" s="17"/>
      <c r="W224" s="17"/>
    </row>
    <row r="225" spans="1:23" ht="23.25" x14ac:dyDescent="0.25">
      <c r="A225" s="108">
        <v>218</v>
      </c>
      <c r="B225" s="92" t="s">
        <v>215</v>
      </c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110">
        <v>45234</v>
      </c>
      <c r="U225" s="110" t="s">
        <v>549</v>
      </c>
      <c r="V225" s="17"/>
      <c r="W225" s="17"/>
    </row>
    <row r="226" spans="1:23" ht="23.25" x14ac:dyDescent="0.25">
      <c r="A226" s="94">
        <v>219</v>
      </c>
      <c r="B226" s="95" t="s">
        <v>550</v>
      </c>
      <c r="C226" s="105"/>
      <c r="D226" s="105"/>
      <c r="E226" s="105"/>
      <c r="F226" s="105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105"/>
      <c r="T226" s="104">
        <v>45235</v>
      </c>
      <c r="U226" s="104" t="s">
        <v>550</v>
      </c>
      <c r="V226" s="17"/>
      <c r="W226" s="17"/>
    </row>
    <row r="227" spans="1:23" ht="30" x14ac:dyDescent="0.25">
      <c r="A227" s="102">
        <v>220</v>
      </c>
      <c r="B227" s="89" t="s">
        <v>303</v>
      </c>
      <c r="C227" s="47" t="s">
        <v>280</v>
      </c>
      <c r="D227" s="47"/>
      <c r="E227" s="47"/>
      <c r="F227" s="47"/>
      <c r="G227" s="48">
        <v>11</v>
      </c>
      <c r="H227" s="48">
        <v>13</v>
      </c>
      <c r="I227" s="48">
        <f>G227+H227</f>
        <v>24</v>
      </c>
      <c r="J227" s="48">
        <v>13</v>
      </c>
      <c r="K227" s="48">
        <v>13</v>
      </c>
      <c r="L227" s="48">
        <f>J227+K227</f>
        <v>26</v>
      </c>
      <c r="M227" s="48">
        <v>13</v>
      </c>
      <c r="N227" s="48">
        <v>19</v>
      </c>
      <c r="O227" s="48">
        <f>M227+N227</f>
        <v>32</v>
      </c>
      <c r="P227" s="48">
        <f>G227+J227+M227</f>
        <v>37</v>
      </c>
      <c r="Q227" s="48">
        <f>H227+K227+N227</f>
        <v>45</v>
      </c>
      <c r="R227" s="48">
        <f>P227+Q227</f>
        <v>82</v>
      </c>
      <c r="S227" s="47" t="s">
        <v>203</v>
      </c>
      <c r="T227" s="101">
        <v>45236</v>
      </c>
      <c r="U227" s="101" t="s">
        <v>551</v>
      </c>
      <c r="V227" s="17"/>
      <c r="W227" s="17"/>
    </row>
    <row r="228" spans="1:23" x14ac:dyDescent="0.25">
      <c r="A228" s="114">
        <v>221</v>
      </c>
      <c r="B228" s="97"/>
      <c r="C228" s="97"/>
      <c r="D228" s="97"/>
      <c r="E228" s="97"/>
      <c r="F228" s="97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7"/>
      <c r="T228" s="115"/>
      <c r="U228" s="115"/>
      <c r="V228" s="17"/>
      <c r="W228" s="17"/>
    </row>
    <row r="229" spans="1:23" x14ac:dyDescent="0.25">
      <c r="A229" s="114">
        <v>222</v>
      </c>
      <c r="B229" s="97"/>
      <c r="C229" s="97"/>
      <c r="D229" s="97"/>
      <c r="E229" s="97"/>
      <c r="F229" s="97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7"/>
      <c r="T229" s="115"/>
      <c r="U229" s="115"/>
      <c r="V229" s="17"/>
      <c r="W229" s="17"/>
    </row>
    <row r="230" spans="1:23" ht="30" x14ac:dyDescent="0.25">
      <c r="A230" s="102">
        <v>223</v>
      </c>
      <c r="B230" s="47" t="s">
        <v>592</v>
      </c>
      <c r="C230" s="47" t="s">
        <v>280</v>
      </c>
      <c r="D230" s="47"/>
      <c r="E230" s="47"/>
      <c r="F230" s="47"/>
      <c r="G230" s="48">
        <v>3</v>
      </c>
      <c r="H230" s="48">
        <v>5</v>
      </c>
      <c r="I230" s="48">
        <f>G230+H230</f>
        <v>8</v>
      </c>
      <c r="J230" s="48">
        <v>4</v>
      </c>
      <c r="K230" s="48">
        <v>7</v>
      </c>
      <c r="L230" s="48">
        <f>J230+K230</f>
        <v>11</v>
      </c>
      <c r="M230" s="48">
        <v>37</v>
      </c>
      <c r="N230" s="48">
        <v>46</v>
      </c>
      <c r="O230" s="48">
        <f>M230+N230</f>
        <v>83</v>
      </c>
      <c r="P230" s="48">
        <f>G230+J230+M230</f>
        <v>44</v>
      </c>
      <c r="Q230" s="48">
        <f>H230+K230+N230</f>
        <v>58</v>
      </c>
      <c r="R230" s="48">
        <f>P230+Q230</f>
        <v>102</v>
      </c>
      <c r="S230" s="47" t="s">
        <v>593</v>
      </c>
      <c r="T230" s="101">
        <v>45239</v>
      </c>
      <c r="U230" s="101" t="s">
        <v>547</v>
      </c>
      <c r="V230" s="17"/>
      <c r="W230" s="17"/>
    </row>
    <row r="231" spans="1:23" x14ac:dyDescent="0.25">
      <c r="A231" s="102">
        <v>224</v>
      </c>
      <c r="T231" s="101">
        <v>45240</v>
      </c>
      <c r="U231" s="101" t="s">
        <v>548</v>
      </c>
      <c r="V231" s="17"/>
      <c r="W231" s="17"/>
    </row>
    <row r="232" spans="1:23" ht="23.25" x14ac:dyDescent="0.25">
      <c r="A232" s="32">
        <v>225</v>
      </c>
      <c r="B232" s="35" t="s">
        <v>585</v>
      </c>
      <c r="C232" s="122"/>
      <c r="D232" s="122"/>
      <c r="E232" s="122"/>
      <c r="F232" s="12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122"/>
      <c r="T232" s="121">
        <v>45241</v>
      </c>
      <c r="U232" s="121" t="s">
        <v>549</v>
      </c>
      <c r="V232" s="17"/>
      <c r="W232" s="17"/>
    </row>
    <row r="233" spans="1:23" ht="23.25" x14ac:dyDescent="0.25">
      <c r="A233" s="94">
        <v>226</v>
      </c>
      <c r="B233" s="95" t="s">
        <v>550</v>
      </c>
      <c r="C233" s="105"/>
      <c r="D233" s="105"/>
      <c r="E233" s="105"/>
      <c r="F233" s="105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105"/>
      <c r="T233" s="104">
        <v>45242</v>
      </c>
      <c r="U233" s="104" t="s">
        <v>550</v>
      </c>
      <c r="V233" s="17"/>
      <c r="W233" s="17"/>
    </row>
    <row r="234" spans="1:23" x14ac:dyDescent="0.25">
      <c r="A234" s="102">
        <v>227</v>
      </c>
      <c r="T234" s="101">
        <v>45243</v>
      </c>
      <c r="U234" s="101" t="s">
        <v>551</v>
      </c>
      <c r="V234" s="17"/>
      <c r="W234" s="17"/>
    </row>
    <row r="235" spans="1:23" ht="45" x14ac:dyDescent="0.25">
      <c r="A235" s="102">
        <v>228</v>
      </c>
      <c r="B235" s="47" t="s">
        <v>200</v>
      </c>
      <c r="C235" s="47" t="s">
        <v>42</v>
      </c>
      <c r="D235" s="47"/>
      <c r="E235" s="47"/>
      <c r="F235" s="47"/>
      <c r="G235" s="48">
        <v>11</v>
      </c>
      <c r="H235" s="48">
        <v>13</v>
      </c>
      <c r="I235" s="48">
        <f>G235+H235</f>
        <v>24</v>
      </c>
      <c r="J235" s="48">
        <v>15</v>
      </c>
      <c r="K235" s="48">
        <v>15</v>
      </c>
      <c r="L235" s="48">
        <f>J235+K235</f>
        <v>30</v>
      </c>
      <c r="M235" s="48"/>
      <c r="N235" s="48"/>
      <c r="O235" s="48">
        <f>M235+N235</f>
        <v>0</v>
      </c>
      <c r="P235" s="48">
        <f>G235+J235+M235</f>
        <v>26</v>
      </c>
      <c r="Q235" s="48">
        <f>H235+K235+N235</f>
        <v>28</v>
      </c>
      <c r="R235" s="48">
        <f>P235+Q235</f>
        <v>54</v>
      </c>
      <c r="S235" s="47" t="s">
        <v>472</v>
      </c>
      <c r="T235" s="101">
        <v>45244</v>
      </c>
      <c r="U235" s="101" t="s">
        <v>552</v>
      </c>
      <c r="V235" s="17"/>
      <c r="W235" s="17"/>
    </row>
    <row r="236" spans="1:23" x14ac:dyDescent="0.25">
      <c r="A236" s="102">
        <v>229</v>
      </c>
      <c r="T236" s="101">
        <v>45245</v>
      </c>
      <c r="U236" s="101" t="s">
        <v>553</v>
      </c>
      <c r="V236" s="17"/>
      <c r="W236" s="17"/>
    </row>
    <row r="237" spans="1:23" x14ac:dyDescent="0.25">
      <c r="A237" s="102">
        <v>230</v>
      </c>
      <c r="T237" s="101">
        <v>45246</v>
      </c>
      <c r="U237" s="101" t="s">
        <v>547</v>
      </c>
      <c r="V237" s="17"/>
      <c r="W237" s="17"/>
    </row>
    <row r="238" spans="1:23" x14ac:dyDescent="0.25">
      <c r="A238" s="102">
        <v>231</v>
      </c>
      <c r="T238" s="101">
        <v>45247</v>
      </c>
      <c r="U238" s="101" t="s">
        <v>548</v>
      </c>
      <c r="V238" s="17"/>
      <c r="W238" s="17"/>
    </row>
    <row r="239" spans="1:23" ht="23.25" x14ac:dyDescent="0.25">
      <c r="A239" s="108">
        <v>232</v>
      </c>
      <c r="B239" s="92" t="s">
        <v>215</v>
      </c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111"/>
      <c r="T239" s="110">
        <v>45248</v>
      </c>
      <c r="U239" s="110" t="s">
        <v>549</v>
      </c>
      <c r="V239" s="17"/>
      <c r="W239" s="17"/>
    </row>
    <row r="240" spans="1:23" ht="23.25" x14ac:dyDescent="0.25">
      <c r="A240" s="94">
        <v>233</v>
      </c>
      <c r="B240" s="95" t="s">
        <v>550</v>
      </c>
      <c r="C240" s="105"/>
      <c r="D240" s="105"/>
      <c r="E240" s="105"/>
      <c r="F240" s="105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105"/>
      <c r="T240" s="104">
        <v>45249</v>
      </c>
      <c r="U240" s="104" t="s">
        <v>550</v>
      </c>
      <c r="V240" s="17"/>
      <c r="W240" s="17"/>
    </row>
    <row r="241" spans="1:23" x14ac:dyDescent="0.25">
      <c r="A241" s="102">
        <v>234</v>
      </c>
      <c r="T241" s="101">
        <v>45250</v>
      </c>
      <c r="U241" s="101" t="s">
        <v>551</v>
      </c>
      <c r="V241" s="17"/>
      <c r="W241" s="17"/>
    </row>
    <row r="242" spans="1:23" x14ac:dyDescent="0.25">
      <c r="A242" s="102">
        <v>235</v>
      </c>
      <c r="T242" s="101">
        <v>45251</v>
      </c>
      <c r="U242" s="101" t="s">
        <v>552</v>
      </c>
      <c r="V242" s="17"/>
      <c r="W242" s="17"/>
    </row>
    <row r="243" spans="1:23" x14ac:dyDescent="0.25">
      <c r="A243" s="102">
        <v>236</v>
      </c>
      <c r="T243" s="101">
        <v>45252</v>
      </c>
      <c r="U243" s="101" t="s">
        <v>553</v>
      </c>
      <c r="V243" s="17"/>
      <c r="W243" s="17"/>
    </row>
    <row r="244" spans="1:23" x14ac:dyDescent="0.25">
      <c r="A244" s="102">
        <v>237</v>
      </c>
      <c r="T244" s="101">
        <v>45253</v>
      </c>
      <c r="U244" s="101" t="s">
        <v>547</v>
      </c>
      <c r="V244" s="17"/>
      <c r="W244" s="17"/>
    </row>
    <row r="245" spans="1:23" x14ac:dyDescent="0.25">
      <c r="A245" s="102">
        <v>238</v>
      </c>
      <c r="T245" s="101">
        <v>45254</v>
      </c>
      <c r="U245" s="101" t="s">
        <v>548</v>
      </c>
      <c r="V245" s="17"/>
      <c r="W245" s="17"/>
    </row>
    <row r="246" spans="1:23" ht="23.25" x14ac:dyDescent="0.25">
      <c r="A246" s="32">
        <v>239</v>
      </c>
      <c r="B246" s="125" t="s">
        <v>365</v>
      </c>
      <c r="C246" s="122"/>
      <c r="D246" s="122"/>
      <c r="E246" s="122"/>
      <c r="F246" s="12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122"/>
      <c r="T246" s="121">
        <v>45255</v>
      </c>
      <c r="U246" s="121" t="s">
        <v>549</v>
      </c>
    </row>
    <row r="247" spans="1:23" ht="23.25" x14ac:dyDescent="0.25">
      <c r="A247" s="94">
        <v>240</v>
      </c>
      <c r="B247" s="95" t="s">
        <v>550</v>
      </c>
      <c r="C247" s="105"/>
      <c r="D247" s="105"/>
      <c r="E247" s="105"/>
      <c r="F247" s="105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105"/>
      <c r="T247" s="104">
        <v>45256</v>
      </c>
      <c r="U247" s="104" t="s">
        <v>550</v>
      </c>
    </row>
    <row r="248" spans="1:23" ht="23.25" x14ac:dyDescent="0.25">
      <c r="A248" s="32">
        <v>241</v>
      </c>
      <c r="B248" s="124" t="s">
        <v>586</v>
      </c>
      <c r="C248" s="122"/>
      <c r="D248" s="122"/>
      <c r="E248" s="122"/>
      <c r="F248" s="12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122"/>
      <c r="T248" s="121">
        <v>45257</v>
      </c>
      <c r="U248" s="121" t="s">
        <v>551</v>
      </c>
    </row>
    <row r="249" spans="1:23" x14ac:dyDescent="0.25">
      <c r="A249" s="102">
        <v>242</v>
      </c>
      <c r="T249" s="101">
        <v>45258</v>
      </c>
      <c r="U249" s="101" t="s">
        <v>552</v>
      </c>
    </row>
    <row r="250" spans="1:23" x14ac:dyDescent="0.25">
      <c r="A250" s="102"/>
      <c r="B250" s="13"/>
      <c r="C250" s="47"/>
      <c r="D250" s="47"/>
      <c r="E250" s="47"/>
      <c r="F250" s="47"/>
      <c r="G250" s="48"/>
      <c r="H250" s="48"/>
      <c r="I250" s="48"/>
      <c r="J250" s="48"/>
      <c r="K250" s="48"/>
      <c r="L250" s="48"/>
      <c r="M250" s="13"/>
      <c r="N250" s="48"/>
      <c r="O250" s="48"/>
      <c r="P250" s="48"/>
      <c r="Q250" s="48"/>
      <c r="R250" s="48"/>
      <c r="S250" s="78"/>
      <c r="T250" s="101"/>
      <c r="U250" s="101"/>
    </row>
    <row r="251" spans="1:23" x14ac:dyDescent="0.25">
      <c r="A251" s="102"/>
      <c r="B251" s="13"/>
      <c r="C251" s="47"/>
      <c r="D251" s="47"/>
      <c r="E251" s="47"/>
      <c r="F251" s="47"/>
      <c r="G251" s="48"/>
      <c r="H251" s="48"/>
      <c r="I251" s="48"/>
      <c r="J251" s="48"/>
      <c r="K251" s="48"/>
      <c r="L251" s="48"/>
      <c r="M251" s="13"/>
      <c r="N251" s="48"/>
      <c r="O251" s="48"/>
      <c r="P251" s="48"/>
      <c r="Q251" s="48"/>
      <c r="R251" s="48"/>
      <c r="T251" s="101"/>
      <c r="U251" s="113"/>
    </row>
    <row r="252" spans="1:23" x14ac:dyDescent="0.25">
      <c r="A252" s="102">
        <v>245</v>
      </c>
      <c r="B252" s="47"/>
      <c r="C252" s="47"/>
      <c r="D252" s="47"/>
      <c r="E252" s="47"/>
      <c r="F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7"/>
      <c r="T252" s="101">
        <v>45261</v>
      </c>
      <c r="U252" s="101" t="s">
        <v>548</v>
      </c>
    </row>
    <row r="253" spans="1:23" ht="23.25" x14ac:dyDescent="0.25">
      <c r="A253" s="108">
        <v>246</v>
      </c>
      <c r="B253" s="92" t="s">
        <v>215</v>
      </c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111"/>
      <c r="T253" s="110">
        <v>45262</v>
      </c>
      <c r="U253" s="110" t="s">
        <v>549</v>
      </c>
    </row>
    <row r="254" spans="1:23" ht="23.25" x14ac:dyDescent="0.25">
      <c r="A254" s="94">
        <v>247</v>
      </c>
      <c r="B254" s="95" t="s">
        <v>550</v>
      </c>
      <c r="C254" s="105"/>
      <c r="D254" s="105"/>
      <c r="E254" s="105"/>
      <c r="F254" s="105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107"/>
      <c r="T254" s="104">
        <v>45263</v>
      </c>
      <c r="U254" s="104" t="s">
        <v>550</v>
      </c>
    </row>
    <row r="255" spans="1:23" ht="60" x14ac:dyDescent="0.25">
      <c r="A255" s="102">
        <v>248</v>
      </c>
      <c r="B255" s="47" t="s">
        <v>533</v>
      </c>
      <c r="C255" s="47" t="s">
        <v>42</v>
      </c>
      <c r="D255" s="47"/>
      <c r="E255" s="47"/>
      <c r="F255" s="47"/>
      <c r="G255" s="48">
        <v>11</v>
      </c>
      <c r="H255" s="48">
        <v>14</v>
      </c>
      <c r="I255" s="48">
        <f>G255+H255</f>
        <v>25</v>
      </c>
      <c r="J255" s="48">
        <v>15</v>
      </c>
      <c r="K255" s="48">
        <v>16</v>
      </c>
      <c r="L255" s="48">
        <f>J255+K255</f>
        <v>31</v>
      </c>
      <c r="M255" s="48"/>
      <c r="N255" s="48"/>
      <c r="O255" s="48">
        <f>M255+N255</f>
        <v>0</v>
      </c>
      <c r="P255" s="48">
        <f t="shared" ref="P255:Q259" si="2">G255+J255+M255</f>
        <v>26</v>
      </c>
      <c r="Q255" s="48">
        <f t="shared" si="2"/>
        <v>30</v>
      </c>
      <c r="R255" s="48">
        <f>P255+Q255</f>
        <v>56</v>
      </c>
      <c r="S255" s="81" t="s">
        <v>476</v>
      </c>
      <c r="T255" s="101">
        <v>45264</v>
      </c>
      <c r="U255" s="101" t="s">
        <v>551</v>
      </c>
    </row>
    <row r="256" spans="1:23" ht="30" x14ac:dyDescent="0.25">
      <c r="A256" s="102">
        <v>249</v>
      </c>
      <c r="B256" s="47" t="s">
        <v>614</v>
      </c>
      <c r="C256" s="47" t="s">
        <v>42</v>
      </c>
      <c r="D256" s="47"/>
      <c r="E256" s="47"/>
      <c r="F256" s="47"/>
      <c r="G256" s="48">
        <v>13</v>
      </c>
      <c r="H256" s="48">
        <v>9</v>
      </c>
      <c r="I256" s="48">
        <f>G256+H256</f>
        <v>22</v>
      </c>
      <c r="J256" s="48">
        <v>19</v>
      </c>
      <c r="K256" s="48">
        <v>10</v>
      </c>
      <c r="L256" s="48">
        <f>J256+K256</f>
        <v>29</v>
      </c>
      <c r="M256" s="48"/>
      <c r="N256" s="48"/>
      <c r="O256" s="48">
        <f>M256+N256</f>
        <v>0</v>
      </c>
      <c r="P256" s="48">
        <f t="shared" si="2"/>
        <v>32</v>
      </c>
      <c r="Q256" s="48">
        <f t="shared" si="2"/>
        <v>19</v>
      </c>
      <c r="R256" s="48">
        <f>P256+Q256</f>
        <v>51</v>
      </c>
      <c r="S256" s="78" t="s">
        <v>457</v>
      </c>
      <c r="T256" s="101">
        <v>45265</v>
      </c>
      <c r="U256" s="101" t="s">
        <v>552</v>
      </c>
    </row>
    <row r="257" spans="1:21" ht="30" x14ac:dyDescent="0.25">
      <c r="A257" s="102">
        <v>250</v>
      </c>
      <c r="B257" s="47" t="s">
        <v>281</v>
      </c>
      <c r="C257" s="47" t="s">
        <v>280</v>
      </c>
      <c r="D257" s="47"/>
      <c r="E257" s="47"/>
      <c r="F257" s="47"/>
      <c r="G257" s="48">
        <v>9</v>
      </c>
      <c r="H257" s="48">
        <v>7</v>
      </c>
      <c r="I257" s="48">
        <f>G257+H257</f>
        <v>16</v>
      </c>
      <c r="J257" s="48">
        <v>12</v>
      </c>
      <c r="K257" s="48">
        <v>9</v>
      </c>
      <c r="L257" s="48">
        <f>J257+K257</f>
        <v>21</v>
      </c>
      <c r="M257" s="48">
        <v>27</v>
      </c>
      <c r="N257" s="48">
        <v>24</v>
      </c>
      <c r="O257" s="48">
        <f>M257+N257</f>
        <v>51</v>
      </c>
      <c r="P257" s="48">
        <f t="shared" si="2"/>
        <v>48</v>
      </c>
      <c r="Q257" s="48">
        <f t="shared" si="2"/>
        <v>40</v>
      </c>
      <c r="R257" s="48">
        <f>P257+Q257</f>
        <v>88</v>
      </c>
      <c r="S257" s="47" t="s">
        <v>594</v>
      </c>
      <c r="T257" s="101">
        <v>45266</v>
      </c>
      <c r="U257" s="101" t="s">
        <v>553</v>
      </c>
    </row>
    <row r="258" spans="1:21" ht="45" x14ac:dyDescent="0.25">
      <c r="A258" s="102">
        <v>251</v>
      </c>
      <c r="B258" s="47" t="s">
        <v>231</v>
      </c>
      <c r="C258" s="47" t="s">
        <v>280</v>
      </c>
      <c r="D258" s="47"/>
      <c r="E258" s="47"/>
      <c r="F258" s="47"/>
      <c r="G258" s="48">
        <v>14</v>
      </c>
      <c r="H258" s="48">
        <v>15</v>
      </c>
      <c r="I258" s="48">
        <f>G258+H258</f>
        <v>29</v>
      </c>
      <c r="J258" s="48">
        <v>20</v>
      </c>
      <c r="K258" s="48">
        <v>14</v>
      </c>
      <c r="L258" s="48">
        <f>J258+K258</f>
        <v>34</v>
      </c>
      <c r="M258" s="48">
        <v>17</v>
      </c>
      <c r="N258" s="48">
        <v>24</v>
      </c>
      <c r="O258" s="48">
        <f>M258+N258</f>
        <v>41</v>
      </c>
      <c r="P258" s="48">
        <f t="shared" si="2"/>
        <v>51</v>
      </c>
      <c r="Q258" s="48">
        <f t="shared" si="2"/>
        <v>53</v>
      </c>
      <c r="R258" s="48">
        <f>P258+Q258</f>
        <v>104</v>
      </c>
      <c r="S258" s="47" t="s">
        <v>232</v>
      </c>
      <c r="T258" s="101">
        <v>45267</v>
      </c>
      <c r="U258" s="101" t="s">
        <v>547</v>
      </c>
    </row>
    <row r="259" spans="1:21" ht="45" x14ac:dyDescent="0.25">
      <c r="A259" s="102">
        <v>252</v>
      </c>
      <c r="B259" s="47" t="s">
        <v>393</v>
      </c>
      <c r="C259" s="47" t="s">
        <v>42</v>
      </c>
      <c r="D259" s="47"/>
      <c r="E259" s="47"/>
      <c r="F259" s="47"/>
      <c r="G259" s="48">
        <v>13</v>
      </c>
      <c r="H259" s="48">
        <v>16</v>
      </c>
      <c r="I259" s="48">
        <f>G259+H259</f>
        <v>29</v>
      </c>
      <c r="J259" s="48">
        <v>18</v>
      </c>
      <c r="K259" s="48">
        <v>14</v>
      </c>
      <c r="L259" s="48">
        <f>J259+K259</f>
        <v>32</v>
      </c>
      <c r="M259" s="48"/>
      <c r="N259" s="48"/>
      <c r="O259" s="48">
        <f>M259+N259</f>
        <v>0</v>
      </c>
      <c r="P259" s="48">
        <f t="shared" si="2"/>
        <v>31</v>
      </c>
      <c r="Q259" s="48">
        <f t="shared" si="2"/>
        <v>30</v>
      </c>
      <c r="R259" s="48">
        <f>P259+Q259</f>
        <v>61</v>
      </c>
      <c r="S259" s="78" t="s">
        <v>505</v>
      </c>
      <c r="T259" s="101">
        <v>45268</v>
      </c>
      <c r="U259" s="101" t="s">
        <v>548</v>
      </c>
    </row>
    <row r="260" spans="1:21" ht="23.25" x14ac:dyDescent="0.25">
      <c r="A260" s="108">
        <v>253</v>
      </c>
      <c r="B260" s="92" t="s">
        <v>215</v>
      </c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111"/>
      <c r="T260" s="110">
        <v>45269</v>
      </c>
      <c r="U260" s="110" t="s">
        <v>549</v>
      </c>
    </row>
    <row r="261" spans="1:21" ht="23.25" x14ac:dyDescent="0.25">
      <c r="A261" s="94">
        <v>254</v>
      </c>
      <c r="B261" s="95" t="s">
        <v>550</v>
      </c>
      <c r="C261" s="105"/>
      <c r="D261" s="105"/>
      <c r="E261" s="105"/>
      <c r="F261" s="105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107"/>
      <c r="T261" s="104">
        <v>45270</v>
      </c>
      <c r="U261" s="104" t="s">
        <v>550</v>
      </c>
    </row>
    <row r="262" spans="1:21" ht="30" x14ac:dyDescent="0.25">
      <c r="A262" s="102">
        <v>255</v>
      </c>
      <c r="B262" s="47" t="s">
        <v>290</v>
      </c>
      <c r="C262" s="47" t="s">
        <v>42</v>
      </c>
      <c r="D262" s="47"/>
      <c r="E262" s="47"/>
      <c r="F262" s="47"/>
      <c r="G262" s="48">
        <v>18</v>
      </c>
      <c r="H262" s="48">
        <v>14</v>
      </c>
      <c r="I262" s="48">
        <f>G262+H262</f>
        <v>32</v>
      </c>
      <c r="J262" s="48">
        <v>25</v>
      </c>
      <c r="K262" s="48">
        <v>15</v>
      </c>
      <c r="L262" s="48">
        <f>J262+K262</f>
        <v>40</v>
      </c>
      <c r="M262" s="48"/>
      <c r="N262" s="48"/>
      <c r="O262" s="48">
        <f>M262+N262</f>
        <v>0</v>
      </c>
      <c r="P262" s="48">
        <f t="shared" ref="P262:Q266" si="3">G262+J262+M262</f>
        <v>43</v>
      </c>
      <c r="Q262" s="48">
        <f t="shared" si="3"/>
        <v>29</v>
      </c>
      <c r="R262" s="48">
        <f>P262+Q262</f>
        <v>72</v>
      </c>
      <c r="S262" s="78" t="s">
        <v>491</v>
      </c>
      <c r="T262" s="101">
        <v>45271</v>
      </c>
      <c r="U262" s="101" t="s">
        <v>551</v>
      </c>
    </row>
    <row r="263" spans="1:21" ht="30" x14ac:dyDescent="0.25">
      <c r="A263" s="102">
        <v>256</v>
      </c>
      <c r="B263" s="47" t="s">
        <v>298</v>
      </c>
      <c r="C263" s="47" t="s">
        <v>42</v>
      </c>
      <c r="D263" s="47"/>
      <c r="E263" s="47"/>
      <c r="F263" s="47"/>
      <c r="G263" s="48">
        <v>9</v>
      </c>
      <c r="H263" s="48">
        <v>11</v>
      </c>
      <c r="I263" s="48">
        <f>G263+H263</f>
        <v>20</v>
      </c>
      <c r="J263" s="48">
        <v>12</v>
      </c>
      <c r="K263" s="48">
        <v>14</v>
      </c>
      <c r="L263" s="48">
        <f>J263+K263</f>
        <v>26</v>
      </c>
      <c r="M263" s="48"/>
      <c r="N263" s="48"/>
      <c r="O263" s="48">
        <f>M263+N263</f>
        <v>0</v>
      </c>
      <c r="P263" s="48">
        <f t="shared" si="3"/>
        <v>21</v>
      </c>
      <c r="Q263" s="48">
        <f t="shared" si="3"/>
        <v>25</v>
      </c>
      <c r="R263" s="48">
        <f>P263+Q263</f>
        <v>46</v>
      </c>
      <c r="S263" s="78" t="s">
        <v>498</v>
      </c>
      <c r="T263" s="101">
        <v>45272</v>
      </c>
      <c r="U263" s="101" t="s">
        <v>552</v>
      </c>
    </row>
    <row r="264" spans="1:21" ht="30" x14ac:dyDescent="0.25">
      <c r="A264" s="102">
        <v>257</v>
      </c>
      <c r="B264" s="68" t="s">
        <v>604</v>
      </c>
      <c r="C264" s="47" t="s">
        <v>42</v>
      </c>
      <c r="D264" s="47"/>
      <c r="E264" s="47"/>
      <c r="F264" s="47"/>
      <c r="G264" s="48">
        <v>17</v>
      </c>
      <c r="H264" s="48">
        <v>19</v>
      </c>
      <c r="I264" s="48">
        <f>G264+H264</f>
        <v>36</v>
      </c>
      <c r="J264" s="48">
        <v>17</v>
      </c>
      <c r="K264" s="48">
        <v>23</v>
      </c>
      <c r="L264" s="48">
        <f>J264+K264</f>
        <v>40</v>
      </c>
      <c r="M264" s="48"/>
      <c r="N264" s="48"/>
      <c r="O264" s="48">
        <f>M264+N264</f>
        <v>0</v>
      </c>
      <c r="P264" s="48">
        <f t="shared" si="3"/>
        <v>34</v>
      </c>
      <c r="Q264" s="48">
        <f t="shared" si="3"/>
        <v>42</v>
      </c>
      <c r="R264" s="48">
        <f>P264+Q264</f>
        <v>76</v>
      </c>
      <c r="S264" s="78" t="s">
        <v>206</v>
      </c>
      <c r="T264" s="101">
        <v>45273</v>
      </c>
      <c r="U264" s="101" t="s">
        <v>553</v>
      </c>
    </row>
    <row r="265" spans="1:21" ht="30" x14ac:dyDescent="0.25">
      <c r="A265" s="102">
        <v>258</v>
      </c>
      <c r="B265" s="47" t="s">
        <v>323</v>
      </c>
      <c r="C265" s="47" t="s">
        <v>42</v>
      </c>
      <c r="D265" s="47"/>
      <c r="E265" s="47"/>
      <c r="F265" s="47"/>
      <c r="G265" s="48">
        <v>18</v>
      </c>
      <c r="H265" s="48">
        <v>17</v>
      </c>
      <c r="I265" s="48">
        <f>G265+H265</f>
        <v>35</v>
      </c>
      <c r="J265" s="48">
        <v>21</v>
      </c>
      <c r="K265" s="48">
        <v>17</v>
      </c>
      <c r="L265" s="48">
        <f>J265+K265</f>
        <v>38</v>
      </c>
      <c r="M265" s="48"/>
      <c r="N265" s="48"/>
      <c r="O265" s="48">
        <f>M265+N265</f>
        <v>0</v>
      </c>
      <c r="P265" s="48">
        <f t="shared" si="3"/>
        <v>39</v>
      </c>
      <c r="Q265" s="48">
        <f t="shared" si="3"/>
        <v>34</v>
      </c>
      <c r="R265" s="48">
        <f>P265+Q265</f>
        <v>73</v>
      </c>
      <c r="S265" s="78" t="s">
        <v>201</v>
      </c>
      <c r="T265" s="101">
        <v>45274</v>
      </c>
      <c r="U265" s="101" t="s">
        <v>547</v>
      </c>
    </row>
    <row r="266" spans="1:21" ht="30" x14ac:dyDescent="0.25">
      <c r="A266" s="102">
        <v>259</v>
      </c>
      <c r="B266" s="47" t="s">
        <v>606</v>
      </c>
      <c r="C266" s="47" t="s">
        <v>42</v>
      </c>
      <c r="D266" s="47"/>
      <c r="E266" s="47"/>
      <c r="F266" s="47"/>
      <c r="G266" s="48">
        <v>12</v>
      </c>
      <c r="H266" s="48">
        <v>17</v>
      </c>
      <c r="I266" s="48">
        <f>G266+H266</f>
        <v>29</v>
      </c>
      <c r="J266" s="48">
        <v>16</v>
      </c>
      <c r="K266" s="48">
        <v>21</v>
      </c>
      <c r="L266" s="48">
        <f>J266+K266</f>
        <v>37</v>
      </c>
      <c r="M266" s="48"/>
      <c r="N266" s="48"/>
      <c r="O266" s="48">
        <f>M266+N266</f>
        <v>0</v>
      </c>
      <c r="P266" s="48">
        <f t="shared" si="3"/>
        <v>28</v>
      </c>
      <c r="Q266" s="48">
        <f t="shared" si="3"/>
        <v>38</v>
      </c>
      <c r="R266" s="48">
        <f>P266+Q266</f>
        <v>66</v>
      </c>
      <c r="S266" s="78" t="s">
        <v>361</v>
      </c>
      <c r="T266" s="101">
        <v>45275</v>
      </c>
      <c r="U266" s="101" t="s">
        <v>548</v>
      </c>
    </row>
    <row r="267" spans="1:21" ht="23.25" x14ac:dyDescent="0.25">
      <c r="A267" s="108">
        <v>260</v>
      </c>
      <c r="B267" s="92" t="s">
        <v>215</v>
      </c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110">
        <v>45276</v>
      </c>
      <c r="U267" s="110" t="s">
        <v>549</v>
      </c>
    </row>
    <row r="268" spans="1:21" ht="23.25" x14ac:dyDescent="0.25">
      <c r="A268" s="94">
        <v>261</v>
      </c>
      <c r="B268" s="95" t="s">
        <v>550</v>
      </c>
      <c r="C268" s="105"/>
      <c r="D268" s="105"/>
      <c r="E268" s="105"/>
      <c r="F268" s="105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105"/>
      <c r="T268" s="104">
        <v>45277</v>
      </c>
      <c r="U268" s="104" t="s">
        <v>550</v>
      </c>
    </row>
    <row r="269" spans="1:21" ht="30" x14ac:dyDescent="0.25">
      <c r="A269" s="102">
        <v>262</v>
      </c>
      <c r="B269" s="47" t="s">
        <v>262</v>
      </c>
      <c r="C269" s="47" t="s">
        <v>42</v>
      </c>
      <c r="D269" s="47"/>
      <c r="E269" s="47"/>
      <c r="F269" s="47"/>
      <c r="G269" s="48">
        <v>11</v>
      </c>
      <c r="H269" s="48">
        <v>14</v>
      </c>
      <c r="I269" s="48">
        <f>G269+H269</f>
        <v>25</v>
      </c>
      <c r="J269" s="48">
        <v>17</v>
      </c>
      <c r="K269" s="48">
        <v>14</v>
      </c>
      <c r="L269" s="48">
        <f>J269+K269</f>
        <v>31</v>
      </c>
      <c r="M269" s="48"/>
      <c r="N269" s="48"/>
      <c r="O269" s="48">
        <f>M269+N269</f>
        <v>0</v>
      </c>
      <c r="P269" s="48">
        <f t="shared" ref="P269:Q273" si="4">G269+J269+M269</f>
        <v>28</v>
      </c>
      <c r="Q269" s="48">
        <f t="shared" si="4"/>
        <v>28</v>
      </c>
      <c r="R269" s="48">
        <f>P269+Q269</f>
        <v>56</v>
      </c>
      <c r="S269" s="78" t="s">
        <v>487</v>
      </c>
      <c r="T269" s="101">
        <v>45278</v>
      </c>
      <c r="U269" s="101" t="s">
        <v>551</v>
      </c>
    </row>
    <row r="270" spans="1:21" ht="45" x14ac:dyDescent="0.25">
      <c r="A270" s="102">
        <v>263</v>
      </c>
      <c r="B270" s="47" t="s">
        <v>531</v>
      </c>
      <c r="C270" s="47" t="s">
        <v>42</v>
      </c>
      <c r="D270" s="47"/>
      <c r="E270" s="47"/>
      <c r="F270" s="47"/>
      <c r="G270" s="48">
        <v>13</v>
      </c>
      <c r="H270" s="48">
        <v>16</v>
      </c>
      <c r="I270" s="48">
        <f>G270+H270</f>
        <v>29</v>
      </c>
      <c r="J270" s="48">
        <v>19</v>
      </c>
      <c r="K270" s="48">
        <v>17</v>
      </c>
      <c r="L270" s="48">
        <f>J270+K270</f>
        <v>36</v>
      </c>
      <c r="M270" s="48"/>
      <c r="N270" s="48"/>
      <c r="O270" s="48">
        <f>M270+N270</f>
        <v>0</v>
      </c>
      <c r="P270" s="48">
        <f t="shared" si="4"/>
        <v>32</v>
      </c>
      <c r="Q270" s="48">
        <f t="shared" si="4"/>
        <v>33</v>
      </c>
      <c r="R270" s="48">
        <f>P270+Q270</f>
        <v>65</v>
      </c>
      <c r="S270" s="78" t="s">
        <v>495</v>
      </c>
      <c r="T270" s="101">
        <v>45279</v>
      </c>
      <c r="U270" s="101" t="s">
        <v>552</v>
      </c>
    </row>
    <row r="271" spans="1:21" ht="30" x14ac:dyDescent="0.25">
      <c r="A271" s="102">
        <v>264</v>
      </c>
      <c r="B271" s="47" t="s">
        <v>601</v>
      </c>
      <c r="C271" s="47" t="s">
        <v>42</v>
      </c>
      <c r="D271" s="47"/>
      <c r="E271" s="47"/>
      <c r="F271" s="47"/>
      <c r="G271" s="48">
        <v>15</v>
      </c>
      <c r="H271" s="48">
        <v>13</v>
      </c>
      <c r="I271" s="48">
        <f>G271+H271</f>
        <v>28</v>
      </c>
      <c r="J271" s="48">
        <v>20</v>
      </c>
      <c r="K271" s="48">
        <v>16</v>
      </c>
      <c r="L271" s="48">
        <f>J271+K271</f>
        <v>36</v>
      </c>
      <c r="M271" s="48"/>
      <c r="N271" s="48"/>
      <c r="O271" s="48">
        <f>M271+N271</f>
        <v>0</v>
      </c>
      <c r="P271" s="48">
        <f t="shared" si="4"/>
        <v>35</v>
      </c>
      <c r="Q271" s="48">
        <f t="shared" si="4"/>
        <v>29</v>
      </c>
      <c r="R271" s="48">
        <f>P271+Q271</f>
        <v>64</v>
      </c>
      <c r="S271" s="78" t="s">
        <v>489</v>
      </c>
      <c r="T271" s="101">
        <v>45280</v>
      </c>
      <c r="U271" s="101" t="s">
        <v>553</v>
      </c>
    </row>
    <row r="272" spans="1:21" ht="45" x14ac:dyDescent="0.25">
      <c r="A272" s="102">
        <v>265</v>
      </c>
      <c r="B272" s="47" t="s">
        <v>612</v>
      </c>
      <c r="C272" s="47" t="s">
        <v>42</v>
      </c>
      <c r="D272" s="47"/>
      <c r="E272" s="47"/>
      <c r="F272" s="47"/>
      <c r="G272" s="48">
        <v>15</v>
      </c>
      <c r="H272" s="48">
        <v>13</v>
      </c>
      <c r="I272" s="48">
        <f>G272+H272</f>
        <v>28</v>
      </c>
      <c r="J272" s="48">
        <v>15</v>
      </c>
      <c r="K272" s="48">
        <v>17</v>
      </c>
      <c r="L272" s="48">
        <f>J272+K272</f>
        <v>32</v>
      </c>
      <c r="M272" s="48"/>
      <c r="N272" s="48"/>
      <c r="O272" s="48">
        <f>M272+N272</f>
        <v>0</v>
      </c>
      <c r="P272" s="48">
        <f t="shared" si="4"/>
        <v>30</v>
      </c>
      <c r="Q272" s="48">
        <f t="shared" si="4"/>
        <v>30</v>
      </c>
      <c r="R272" s="48">
        <f>P272+Q272</f>
        <v>60</v>
      </c>
      <c r="S272" s="78" t="s">
        <v>474</v>
      </c>
      <c r="T272" s="101">
        <v>45281</v>
      </c>
      <c r="U272" s="101" t="s">
        <v>547</v>
      </c>
    </row>
    <row r="273" spans="1:21" ht="45" x14ac:dyDescent="0.25">
      <c r="A273" s="102">
        <v>266</v>
      </c>
      <c r="B273" s="47" t="s">
        <v>198</v>
      </c>
      <c r="C273" s="47" t="s">
        <v>42</v>
      </c>
      <c r="D273" s="47"/>
      <c r="E273" s="47"/>
      <c r="F273" s="47"/>
      <c r="G273" s="48">
        <v>12</v>
      </c>
      <c r="H273" s="48">
        <v>10</v>
      </c>
      <c r="I273" s="48">
        <f>G273+H273</f>
        <v>22</v>
      </c>
      <c r="J273" s="48">
        <v>15</v>
      </c>
      <c r="K273" s="48">
        <v>13</v>
      </c>
      <c r="L273" s="48">
        <f>J273+K273</f>
        <v>28</v>
      </c>
      <c r="M273" s="48"/>
      <c r="N273" s="48"/>
      <c r="O273" s="48">
        <f>M273+N273</f>
        <v>0</v>
      </c>
      <c r="P273" s="48">
        <f t="shared" si="4"/>
        <v>27</v>
      </c>
      <c r="Q273" s="48">
        <f t="shared" si="4"/>
        <v>23</v>
      </c>
      <c r="R273" s="48">
        <f>P273+Q273</f>
        <v>50</v>
      </c>
      <c r="S273" s="78" t="s">
        <v>501</v>
      </c>
      <c r="T273" s="101">
        <v>45282</v>
      </c>
      <c r="U273" s="101" t="s">
        <v>548</v>
      </c>
    </row>
    <row r="274" spans="1:21" ht="23.25" x14ac:dyDescent="0.25">
      <c r="A274" s="108">
        <v>267</v>
      </c>
      <c r="B274" s="92" t="s">
        <v>215</v>
      </c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111"/>
      <c r="T274" s="110">
        <v>45283</v>
      </c>
      <c r="U274" s="110" t="s">
        <v>549</v>
      </c>
    </row>
    <row r="275" spans="1:21" ht="23.25" x14ac:dyDescent="0.25">
      <c r="A275" s="94">
        <v>268</v>
      </c>
      <c r="B275" s="95" t="s">
        <v>550</v>
      </c>
      <c r="C275" s="105"/>
      <c r="D275" s="105"/>
      <c r="E275" s="105"/>
      <c r="F275" s="105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107"/>
      <c r="T275" s="104">
        <v>45284</v>
      </c>
      <c r="U275" s="104" t="s">
        <v>550</v>
      </c>
    </row>
    <row r="276" spans="1:21" ht="23.25" x14ac:dyDescent="0.25">
      <c r="A276" s="32">
        <v>269</v>
      </c>
      <c r="B276" s="124" t="s">
        <v>587</v>
      </c>
      <c r="C276" s="122"/>
      <c r="D276" s="122"/>
      <c r="E276" s="122"/>
      <c r="F276" s="12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123"/>
      <c r="T276" s="121">
        <v>45285</v>
      </c>
      <c r="U276" s="121" t="s">
        <v>551</v>
      </c>
    </row>
    <row r="277" spans="1:21" x14ac:dyDescent="0.25">
      <c r="A277" s="102">
        <v>270</v>
      </c>
      <c r="B277" s="47" t="s">
        <v>615</v>
      </c>
      <c r="C277" s="47" t="s">
        <v>42</v>
      </c>
      <c r="D277" s="47"/>
      <c r="E277" s="47"/>
      <c r="F277" s="47"/>
      <c r="G277" s="48">
        <v>11</v>
      </c>
      <c r="H277" s="48">
        <v>12</v>
      </c>
      <c r="I277" s="48">
        <f>G277+H277</f>
        <v>23</v>
      </c>
      <c r="J277" s="48">
        <v>15</v>
      </c>
      <c r="K277" s="48">
        <v>12</v>
      </c>
      <c r="L277" s="48">
        <f>J277+K277</f>
        <v>27</v>
      </c>
      <c r="M277" s="48"/>
      <c r="N277" s="48"/>
      <c r="O277" s="48">
        <f>M277+N277</f>
        <v>0</v>
      </c>
      <c r="P277" s="48">
        <f t="shared" ref="P277:Q279" si="5">G277+J277+M277</f>
        <v>26</v>
      </c>
      <c r="Q277" s="48">
        <f t="shared" si="5"/>
        <v>24</v>
      </c>
      <c r="R277" s="48">
        <f>P277+Q277</f>
        <v>50</v>
      </c>
      <c r="S277" s="47">
        <v>8280438675</v>
      </c>
      <c r="T277" s="101">
        <v>45286</v>
      </c>
      <c r="U277" s="101" t="s">
        <v>552</v>
      </c>
    </row>
    <row r="278" spans="1:21" x14ac:dyDescent="0.25">
      <c r="A278" s="102">
        <v>271</v>
      </c>
      <c r="B278" s="47" t="s">
        <v>191</v>
      </c>
      <c r="C278" s="47" t="s">
        <v>42</v>
      </c>
      <c r="D278" s="47"/>
      <c r="E278" s="47"/>
      <c r="F278" s="47"/>
      <c r="G278" s="48">
        <v>11</v>
      </c>
      <c r="H278" s="48">
        <v>14</v>
      </c>
      <c r="I278" s="48">
        <f>G278+H278</f>
        <v>25</v>
      </c>
      <c r="J278" s="48">
        <v>15</v>
      </c>
      <c r="K278" s="48">
        <v>15</v>
      </c>
      <c r="L278" s="48">
        <f>J278+K278</f>
        <v>30</v>
      </c>
      <c r="M278" s="48"/>
      <c r="N278" s="48"/>
      <c r="O278" s="48">
        <f>M278+N278</f>
        <v>0</v>
      </c>
      <c r="P278" s="48">
        <f t="shared" si="5"/>
        <v>26</v>
      </c>
      <c r="Q278" s="48">
        <f t="shared" si="5"/>
        <v>29</v>
      </c>
      <c r="R278" s="48">
        <f>P278+Q278</f>
        <v>55</v>
      </c>
      <c r="S278" s="78">
        <v>8280438683</v>
      </c>
      <c r="T278" s="101">
        <v>45287</v>
      </c>
      <c r="U278" s="101" t="s">
        <v>553</v>
      </c>
    </row>
    <row r="279" spans="1:21" x14ac:dyDescent="0.25">
      <c r="A279" s="102">
        <v>272</v>
      </c>
      <c r="B279" s="47" t="s">
        <v>197</v>
      </c>
      <c r="C279" s="47" t="s">
        <v>42</v>
      </c>
      <c r="D279" s="47"/>
      <c r="E279" s="47"/>
      <c r="F279" s="47"/>
      <c r="G279" s="48">
        <v>11</v>
      </c>
      <c r="H279" s="48">
        <v>15</v>
      </c>
      <c r="I279" s="48">
        <f>G279+H279</f>
        <v>26</v>
      </c>
      <c r="J279" s="48">
        <v>15</v>
      </c>
      <c r="K279" s="48">
        <v>17</v>
      </c>
      <c r="L279" s="48">
        <f>J279+K279</f>
        <v>32</v>
      </c>
      <c r="M279" s="48"/>
      <c r="N279" s="48"/>
      <c r="O279" s="48">
        <f>M279+N279</f>
        <v>0</v>
      </c>
      <c r="P279" s="48">
        <f t="shared" si="5"/>
        <v>26</v>
      </c>
      <c r="Q279" s="48">
        <f t="shared" si="5"/>
        <v>32</v>
      </c>
      <c r="R279" s="48">
        <f>P279+Q279</f>
        <v>58</v>
      </c>
      <c r="S279" s="47">
        <v>8280438687</v>
      </c>
      <c r="T279" s="101">
        <v>45288</v>
      </c>
      <c r="U279" s="101" t="s">
        <v>547</v>
      </c>
    </row>
    <row r="280" spans="1:21" ht="23.25" x14ac:dyDescent="0.25">
      <c r="A280" s="58">
        <v>273</v>
      </c>
      <c r="B280" s="75" t="s">
        <v>381</v>
      </c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60"/>
      <c r="T280" s="113">
        <v>45289</v>
      </c>
      <c r="U280" s="113" t="s">
        <v>548</v>
      </c>
    </row>
    <row r="281" spans="1:21" ht="23.25" x14ac:dyDescent="0.25">
      <c r="A281" s="108">
        <v>274</v>
      </c>
      <c r="B281" s="92" t="s">
        <v>215</v>
      </c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111"/>
      <c r="T281" s="110">
        <v>45290</v>
      </c>
      <c r="U281" s="110" t="s">
        <v>549</v>
      </c>
    </row>
    <row r="282" spans="1:21" ht="23.25" x14ac:dyDescent="0.25">
      <c r="A282" s="94">
        <v>275</v>
      </c>
      <c r="B282" s="95" t="s">
        <v>550</v>
      </c>
      <c r="C282" s="105"/>
      <c r="D282" s="105"/>
      <c r="E282" s="105"/>
      <c r="F282" s="105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107"/>
      <c r="T282" s="104">
        <v>45291</v>
      </c>
      <c r="U282" s="104" t="s">
        <v>550</v>
      </c>
    </row>
    <row r="283" spans="1:21" ht="23.25" x14ac:dyDescent="0.25">
      <c r="A283" s="32">
        <v>276</v>
      </c>
      <c r="B283" s="124" t="s">
        <v>588</v>
      </c>
      <c r="C283" s="122"/>
      <c r="D283" s="122"/>
      <c r="E283" s="122"/>
      <c r="F283" s="12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122"/>
      <c r="T283" s="121">
        <v>45292</v>
      </c>
      <c r="U283" s="121" t="s">
        <v>551</v>
      </c>
    </row>
    <row r="284" spans="1:21" ht="30" x14ac:dyDescent="0.25">
      <c r="A284" s="102">
        <v>277</v>
      </c>
      <c r="B284" s="47" t="s">
        <v>184</v>
      </c>
      <c r="C284" s="47" t="s">
        <v>42</v>
      </c>
      <c r="D284" s="47"/>
      <c r="E284" s="47"/>
      <c r="F284" s="47"/>
      <c r="G284" s="48">
        <v>16</v>
      </c>
      <c r="H284" s="48">
        <v>14</v>
      </c>
      <c r="I284" s="48">
        <f>G284+H284</f>
        <v>30</v>
      </c>
      <c r="J284" s="48">
        <v>21</v>
      </c>
      <c r="K284" s="48">
        <v>16</v>
      </c>
      <c r="L284" s="48">
        <f>J284+K284</f>
        <v>37</v>
      </c>
      <c r="M284" s="48"/>
      <c r="N284" s="48"/>
      <c r="O284" s="48">
        <f>M284+N284</f>
        <v>0</v>
      </c>
      <c r="P284" s="48">
        <f t="shared" ref="P284:Q287" si="6">G284+J284+M284</f>
        <v>37</v>
      </c>
      <c r="Q284" s="48">
        <f t="shared" si="6"/>
        <v>30</v>
      </c>
      <c r="R284" s="48">
        <f>P284+Q284</f>
        <v>67</v>
      </c>
      <c r="S284" s="47" t="s">
        <v>458</v>
      </c>
      <c r="T284" s="101">
        <v>45293</v>
      </c>
      <c r="U284" s="101" t="s">
        <v>552</v>
      </c>
    </row>
    <row r="285" spans="1:21" ht="45" x14ac:dyDescent="0.25">
      <c r="A285" s="102">
        <v>278</v>
      </c>
      <c r="B285" s="47" t="s">
        <v>181</v>
      </c>
      <c r="C285" s="47" t="s">
        <v>42</v>
      </c>
      <c r="D285" s="47"/>
      <c r="E285" s="47"/>
      <c r="F285" s="47"/>
      <c r="G285" s="48">
        <v>17</v>
      </c>
      <c r="H285" s="48">
        <v>14</v>
      </c>
      <c r="I285" s="48">
        <f>G285+H285</f>
        <v>31</v>
      </c>
      <c r="J285" s="48">
        <v>22</v>
      </c>
      <c r="K285" s="48">
        <v>17</v>
      </c>
      <c r="L285" s="48">
        <f>J285+K285</f>
        <v>39</v>
      </c>
      <c r="M285" s="48"/>
      <c r="N285" s="48"/>
      <c r="O285" s="48">
        <f>M285+N285</f>
        <v>0</v>
      </c>
      <c r="P285" s="48">
        <f t="shared" si="6"/>
        <v>39</v>
      </c>
      <c r="Q285" s="48">
        <f t="shared" si="6"/>
        <v>31</v>
      </c>
      <c r="R285" s="48">
        <f>P285+Q285</f>
        <v>70</v>
      </c>
      <c r="S285" s="78" t="s">
        <v>500</v>
      </c>
      <c r="T285" s="101">
        <v>45294</v>
      </c>
      <c r="U285" s="101" t="s">
        <v>553</v>
      </c>
    </row>
    <row r="286" spans="1:21" x14ac:dyDescent="0.25">
      <c r="A286" s="102">
        <v>279</v>
      </c>
      <c r="B286" s="47" t="s">
        <v>428</v>
      </c>
      <c r="C286" s="47" t="s">
        <v>42</v>
      </c>
      <c r="D286" s="47"/>
      <c r="E286" s="47"/>
      <c r="F286" s="47"/>
      <c r="G286" s="48">
        <v>14</v>
      </c>
      <c r="H286" s="48">
        <v>11</v>
      </c>
      <c r="I286" s="48">
        <f>G286+H286</f>
        <v>25</v>
      </c>
      <c r="J286" s="48">
        <v>16</v>
      </c>
      <c r="K286" s="48">
        <v>12</v>
      </c>
      <c r="L286" s="48">
        <f>J286+K286</f>
        <v>28</v>
      </c>
      <c r="M286" s="48"/>
      <c r="N286" s="48"/>
      <c r="O286" s="48">
        <f>M286+N286</f>
        <v>0</v>
      </c>
      <c r="P286" s="48">
        <f t="shared" si="6"/>
        <v>30</v>
      </c>
      <c r="Q286" s="48">
        <f t="shared" si="6"/>
        <v>23</v>
      </c>
      <c r="R286" s="48">
        <f>P286+Q286</f>
        <v>53</v>
      </c>
      <c r="S286" s="78">
        <v>7682990111</v>
      </c>
      <c r="T286" s="101">
        <v>45295</v>
      </c>
      <c r="U286" s="101" t="s">
        <v>547</v>
      </c>
    </row>
    <row r="287" spans="1:21" ht="45" x14ac:dyDescent="0.25">
      <c r="A287" s="102">
        <v>280</v>
      </c>
      <c r="B287" s="47" t="s">
        <v>178</v>
      </c>
      <c r="C287" s="47" t="s">
        <v>42</v>
      </c>
      <c r="D287" s="47"/>
      <c r="E287" s="47"/>
      <c r="F287" s="47"/>
      <c r="G287" s="48">
        <v>10</v>
      </c>
      <c r="H287" s="48">
        <v>13</v>
      </c>
      <c r="I287" s="48">
        <f>G287+H287</f>
        <v>23</v>
      </c>
      <c r="J287" s="48">
        <v>12</v>
      </c>
      <c r="K287" s="48">
        <v>15</v>
      </c>
      <c r="L287" s="48">
        <f>J287+K287</f>
        <v>27</v>
      </c>
      <c r="M287" s="48"/>
      <c r="N287" s="48"/>
      <c r="O287" s="48">
        <f>M287+N287</f>
        <v>0</v>
      </c>
      <c r="P287" s="48">
        <f t="shared" si="6"/>
        <v>22</v>
      </c>
      <c r="Q287" s="48">
        <f t="shared" si="6"/>
        <v>28</v>
      </c>
      <c r="R287" s="48">
        <f>P287+Q287</f>
        <v>50</v>
      </c>
      <c r="S287" s="78" t="s">
        <v>496</v>
      </c>
      <c r="T287" s="101">
        <v>45296</v>
      </c>
      <c r="U287" s="101" t="s">
        <v>548</v>
      </c>
    </row>
    <row r="288" spans="1:21" ht="23.25" x14ac:dyDescent="0.25">
      <c r="A288" s="108">
        <v>281</v>
      </c>
      <c r="B288" s="92" t="s">
        <v>215</v>
      </c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110">
        <v>45297</v>
      </c>
      <c r="U288" s="110" t="s">
        <v>549</v>
      </c>
    </row>
    <row r="289" spans="1:21" ht="23.25" x14ac:dyDescent="0.25">
      <c r="A289" s="94">
        <v>282</v>
      </c>
      <c r="B289" s="95" t="s">
        <v>550</v>
      </c>
      <c r="C289" s="105"/>
      <c r="D289" s="105"/>
      <c r="E289" s="105"/>
      <c r="F289" s="105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105"/>
      <c r="T289" s="104">
        <v>45298</v>
      </c>
      <c r="U289" s="104" t="s">
        <v>550</v>
      </c>
    </row>
    <row r="290" spans="1:21" ht="30" x14ac:dyDescent="0.25">
      <c r="A290" s="102">
        <v>283</v>
      </c>
      <c r="B290" s="47" t="s">
        <v>177</v>
      </c>
      <c r="C290" s="47" t="s">
        <v>42</v>
      </c>
      <c r="D290" s="47"/>
      <c r="E290" s="47"/>
      <c r="F290" s="47"/>
      <c r="G290" s="48">
        <v>11</v>
      </c>
      <c r="H290" s="48">
        <v>12</v>
      </c>
      <c r="I290" s="48">
        <f>G290+H290</f>
        <v>23</v>
      </c>
      <c r="J290" s="48">
        <v>15</v>
      </c>
      <c r="K290" s="48">
        <v>14</v>
      </c>
      <c r="L290" s="48">
        <f>J290+K290</f>
        <v>29</v>
      </c>
      <c r="M290" s="48"/>
      <c r="N290" s="48"/>
      <c r="O290" s="48">
        <f>M290+N290</f>
        <v>0</v>
      </c>
      <c r="P290" s="48">
        <f>G290+J290+M290</f>
        <v>26</v>
      </c>
      <c r="Q290" s="48">
        <f>H290+K290+N290</f>
        <v>26</v>
      </c>
      <c r="R290" s="48">
        <f>P290+Q290</f>
        <v>52</v>
      </c>
      <c r="S290" s="78" t="s">
        <v>477</v>
      </c>
      <c r="T290" s="101">
        <v>45299</v>
      </c>
      <c r="U290" s="101" t="s">
        <v>551</v>
      </c>
    </row>
    <row r="291" spans="1:21" ht="45" x14ac:dyDescent="0.25">
      <c r="A291" s="102">
        <v>284</v>
      </c>
      <c r="B291" s="47" t="s">
        <v>305</v>
      </c>
      <c r="C291" s="47" t="s">
        <v>42</v>
      </c>
      <c r="D291" s="47"/>
      <c r="E291" s="47"/>
      <c r="F291" s="47"/>
      <c r="G291" s="48">
        <v>12</v>
      </c>
      <c r="H291" s="48">
        <v>11</v>
      </c>
      <c r="I291" s="48">
        <f>G291+H291</f>
        <v>23</v>
      </c>
      <c r="J291" s="48">
        <v>16</v>
      </c>
      <c r="K291" s="48">
        <v>11</v>
      </c>
      <c r="L291" s="48">
        <f>J291+K291</f>
        <v>27</v>
      </c>
      <c r="M291" s="48"/>
      <c r="N291" s="48"/>
      <c r="O291" s="48">
        <f>M291+N291</f>
        <v>0</v>
      </c>
      <c r="P291" s="48">
        <f t="shared" ref="P291:Q294" si="7">G291+J291+M291</f>
        <v>28</v>
      </c>
      <c r="Q291" s="48">
        <f t="shared" si="7"/>
        <v>22</v>
      </c>
      <c r="R291" s="48">
        <f>P291+Q291</f>
        <v>50</v>
      </c>
      <c r="S291" s="78" t="s">
        <v>484</v>
      </c>
      <c r="T291" s="101">
        <v>45300</v>
      </c>
      <c r="U291" s="101" t="s">
        <v>552</v>
      </c>
    </row>
    <row r="292" spans="1:21" ht="45" x14ac:dyDescent="0.25">
      <c r="A292" s="102">
        <v>285</v>
      </c>
      <c r="B292" s="47" t="s">
        <v>327</v>
      </c>
      <c r="C292" s="47" t="s">
        <v>42</v>
      </c>
      <c r="D292" s="47"/>
      <c r="E292" s="47"/>
      <c r="F292" s="47"/>
      <c r="G292" s="48">
        <v>12</v>
      </c>
      <c r="H292" s="48">
        <v>14</v>
      </c>
      <c r="I292" s="48">
        <f>G292+H292</f>
        <v>26</v>
      </c>
      <c r="J292" s="48">
        <v>19</v>
      </c>
      <c r="K292" s="48">
        <v>14</v>
      </c>
      <c r="L292" s="48">
        <f>J292+K292</f>
        <v>33</v>
      </c>
      <c r="M292" s="48"/>
      <c r="N292" s="48"/>
      <c r="O292" s="48">
        <f>M292+N292</f>
        <v>0</v>
      </c>
      <c r="P292" s="48">
        <f t="shared" si="7"/>
        <v>31</v>
      </c>
      <c r="Q292" s="48">
        <f t="shared" si="7"/>
        <v>28</v>
      </c>
      <c r="R292" s="48">
        <f>P292+Q292</f>
        <v>59</v>
      </c>
      <c r="S292" s="78" t="s">
        <v>485</v>
      </c>
      <c r="T292" s="101">
        <v>45301</v>
      </c>
      <c r="U292" s="101" t="s">
        <v>553</v>
      </c>
    </row>
    <row r="293" spans="1:21" ht="45" x14ac:dyDescent="0.25">
      <c r="A293" s="102">
        <v>286</v>
      </c>
      <c r="B293" s="47" t="s">
        <v>322</v>
      </c>
      <c r="C293" s="47" t="s">
        <v>42</v>
      </c>
      <c r="D293" s="47"/>
      <c r="E293" s="47"/>
      <c r="F293" s="47"/>
      <c r="G293" s="48">
        <v>13</v>
      </c>
      <c r="H293" s="48">
        <v>17</v>
      </c>
      <c r="I293" s="48">
        <f>G293+H293</f>
        <v>30</v>
      </c>
      <c r="J293" s="48">
        <v>19</v>
      </c>
      <c r="K293" s="48">
        <v>20</v>
      </c>
      <c r="L293" s="48">
        <f>J293+K293</f>
        <v>39</v>
      </c>
      <c r="M293" s="48"/>
      <c r="N293" s="48"/>
      <c r="O293" s="48">
        <f>M293+N293</f>
        <v>0</v>
      </c>
      <c r="P293" s="48">
        <f t="shared" si="7"/>
        <v>32</v>
      </c>
      <c r="Q293" s="48">
        <f t="shared" si="7"/>
        <v>37</v>
      </c>
      <c r="R293" s="48">
        <f>P293+Q293</f>
        <v>69</v>
      </c>
      <c r="S293" s="78" t="s">
        <v>503</v>
      </c>
      <c r="T293" s="101">
        <v>45302</v>
      </c>
      <c r="U293" s="101" t="s">
        <v>547</v>
      </c>
    </row>
    <row r="294" spans="1:21" x14ac:dyDescent="0.25">
      <c r="A294" s="102">
        <v>287</v>
      </c>
      <c r="B294" s="96" t="s">
        <v>538</v>
      </c>
      <c r="C294" s="96" t="s">
        <v>539</v>
      </c>
      <c r="D294" s="96"/>
      <c r="E294" s="96"/>
      <c r="F294" s="96"/>
      <c r="G294" s="96">
        <v>10</v>
      </c>
      <c r="H294" s="96">
        <v>13</v>
      </c>
      <c r="I294" s="48">
        <f>G294+H294</f>
        <v>23</v>
      </c>
      <c r="J294" s="96">
        <v>12</v>
      </c>
      <c r="K294" s="96">
        <v>15</v>
      </c>
      <c r="L294" s="48">
        <f>J294+K294</f>
        <v>27</v>
      </c>
      <c r="M294" s="96"/>
      <c r="N294" s="96"/>
      <c r="O294" s="48">
        <f>M294+N294</f>
        <v>0</v>
      </c>
      <c r="P294" s="48">
        <f t="shared" si="7"/>
        <v>22</v>
      </c>
      <c r="Q294" s="48">
        <f t="shared" si="7"/>
        <v>28</v>
      </c>
      <c r="R294" s="48">
        <f>P294+Q294</f>
        <v>50</v>
      </c>
      <c r="S294" s="96"/>
      <c r="T294" s="101">
        <v>45303</v>
      </c>
      <c r="U294" s="101" t="s">
        <v>548</v>
      </c>
    </row>
    <row r="295" spans="1:21" ht="23.25" x14ac:dyDescent="0.25">
      <c r="A295" s="108">
        <v>288</v>
      </c>
      <c r="B295" s="92" t="s">
        <v>215</v>
      </c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110">
        <v>45304</v>
      </c>
      <c r="U295" s="110" t="s">
        <v>549</v>
      </c>
    </row>
    <row r="296" spans="1:21" ht="23.25" x14ac:dyDescent="0.25">
      <c r="A296" s="94">
        <v>289</v>
      </c>
      <c r="B296" s="95" t="s">
        <v>550</v>
      </c>
      <c r="C296" s="105"/>
      <c r="D296" s="105"/>
      <c r="E296" s="105"/>
      <c r="F296" s="105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105"/>
      <c r="T296" s="104">
        <v>45305</v>
      </c>
      <c r="U296" s="104" t="s">
        <v>550</v>
      </c>
    </row>
    <row r="297" spans="1:21" ht="45" x14ac:dyDescent="0.25">
      <c r="A297" s="102">
        <v>290</v>
      </c>
      <c r="B297" s="47" t="s">
        <v>286</v>
      </c>
      <c r="C297" s="47" t="s">
        <v>42</v>
      </c>
      <c r="D297" s="47"/>
      <c r="E297" s="47"/>
      <c r="F297" s="47"/>
      <c r="G297" s="48">
        <v>11</v>
      </c>
      <c r="H297" s="48">
        <v>16</v>
      </c>
      <c r="I297" s="48">
        <f>G297+H297</f>
        <v>27</v>
      </c>
      <c r="J297" s="48">
        <v>19.72</v>
      </c>
      <c r="K297" s="48">
        <v>16</v>
      </c>
      <c r="L297" s="48">
        <f>J297+K297</f>
        <v>35.72</v>
      </c>
      <c r="M297" s="48"/>
      <c r="N297" s="48"/>
      <c r="O297" s="48">
        <f>M297+N297</f>
        <v>0</v>
      </c>
      <c r="P297" s="48">
        <f t="shared" ref="P297:Q301" si="8">G297+J297+M297</f>
        <v>30.72</v>
      </c>
      <c r="Q297" s="48">
        <f t="shared" si="8"/>
        <v>32</v>
      </c>
      <c r="R297" s="48">
        <f>P297+Q297</f>
        <v>62.72</v>
      </c>
      <c r="S297" s="85" t="s">
        <v>482</v>
      </c>
      <c r="T297" s="101">
        <v>45306</v>
      </c>
      <c r="U297" s="101" t="s">
        <v>551</v>
      </c>
    </row>
    <row r="298" spans="1:21" ht="45" x14ac:dyDescent="0.25">
      <c r="A298" s="102">
        <v>291</v>
      </c>
      <c r="B298" s="47" t="s">
        <v>297</v>
      </c>
      <c r="C298" s="47" t="s">
        <v>42</v>
      </c>
      <c r="D298" s="47"/>
      <c r="E298" s="47"/>
      <c r="F298" s="47"/>
      <c r="G298" s="48">
        <v>10</v>
      </c>
      <c r="H298" s="48">
        <v>15</v>
      </c>
      <c r="I298" s="48">
        <f>G298+H298</f>
        <v>25</v>
      </c>
      <c r="J298" s="48">
        <v>13</v>
      </c>
      <c r="K298" s="48">
        <v>18</v>
      </c>
      <c r="L298" s="48">
        <f>J298+K298</f>
        <v>31</v>
      </c>
      <c r="M298" s="48"/>
      <c r="N298" s="48"/>
      <c r="O298" s="48">
        <f>M298+N298</f>
        <v>0</v>
      </c>
      <c r="P298" s="48">
        <f t="shared" si="8"/>
        <v>23</v>
      </c>
      <c r="Q298" s="48">
        <f t="shared" si="8"/>
        <v>33</v>
      </c>
      <c r="R298" s="48">
        <f>P298+Q298</f>
        <v>56</v>
      </c>
      <c r="S298" s="78" t="s">
        <v>486</v>
      </c>
      <c r="T298" s="101">
        <v>45307</v>
      </c>
      <c r="U298" s="101" t="s">
        <v>552</v>
      </c>
    </row>
    <row r="299" spans="1:21" ht="30" x14ac:dyDescent="0.25">
      <c r="A299" s="102">
        <v>292</v>
      </c>
      <c r="B299" s="47" t="s">
        <v>301</v>
      </c>
      <c r="C299" s="47" t="s">
        <v>42</v>
      </c>
      <c r="D299" s="47"/>
      <c r="E299" s="47"/>
      <c r="F299" s="47"/>
      <c r="G299" s="48">
        <v>17</v>
      </c>
      <c r="H299" s="48">
        <v>21</v>
      </c>
      <c r="I299" s="48">
        <f>G299+H299</f>
        <v>38</v>
      </c>
      <c r="J299" s="48">
        <v>23</v>
      </c>
      <c r="K299" s="48">
        <v>20</v>
      </c>
      <c r="L299" s="48">
        <f>J299+K299</f>
        <v>43</v>
      </c>
      <c r="M299" s="48"/>
      <c r="N299" s="48"/>
      <c r="O299" s="48">
        <f>M299+N299</f>
        <v>0</v>
      </c>
      <c r="P299" s="48">
        <f t="shared" si="8"/>
        <v>40</v>
      </c>
      <c r="Q299" s="48">
        <f t="shared" si="8"/>
        <v>41</v>
      </c>
      <c r="R299" s="48">
        <f>P299+Q299</f>
        <v>81</v>
      </c>
      <c r="S299" s="78" t="s">
        <v>481</v>
      </c>
      <c r="T299" s="101">
        <v>45308</v>
      </c>
      <c r="U299" s="101" t="s">
        <v>553</v>
      </c>
    </row>
    <row r="300" spans="1:21" ht="30" x14ac:dyDescent="0.25">
      <c r="A300" s="102">
        <v>293</v>
      </c>
      <c r="B300" s="47" t="s">
        <v>413</v>
      </c>
      <c r="C300" s="47" t="s">
        <v>42</v>
      </c>
      <c r="D300" s="47"/>
      <c r="E300" s="47"/>
      <c r="F300" s="47"/>
      <c r="G300" s="48">
        <v>12</v>
      </c>
      <c r="H300" s="48">
        <v>14</v>
      </c>
      <c r="I300" s="48">
        <f>G300+H300</f>
        <v>26</v>
      </c>
      <c r="J300" s="48">
        <v>15</v>
      </c>
      <c r="K300" s="48">
        <v>17</v>
      </c>
      <c r="L300" s="48">
        <f>J300+K300</f>
        <v>32</v>
      </c>
      <c r="M300" s="48"/>
      <c r="N300" s="48"/>
      <c r="O300" s="48">
        <f>M300+N300</f>
        <v>0</v>
      </c>
      <c r="P300" s="48">
        <f t="shared" si="8"/>
        <v>27</v>
      </c>
      <c r="Q300" s="48">
        <f t="shared" si="8"/>
        <v>31</v>
      </c>
      <c r="R300" s="48">
        <f>P300+Q300</f>
        <v>58</v>
      </c>
      <c r="S300" s="47" t="s">
        <v>453</v>
      </c>
      <c r="T300" s="101">
        <v>45309</v>
      </c>
      <c r="U300" s="101" t="s">
        <v>547</v>
      </c>
    </row>
    <row r="301" spans="1:21" ht="30" x14ac:dyDescent="0.25">
      <c r="A301" s="102">
        <v>294</v>
      </c>
      <c r="B301" s="47" t="s">
        <v>421</v>
      </c>
      <c r="C301" s="47" t="s">
        <v>42</v>
      </c>
      <c r="D301" s="47"/>
      <c r="E301" s="47"/>
      <c r="F301" s="47"/>
      <c r="G301" s="48">
        <v>17</v>
      </c>
      <c r="H301" s="48">
        <v>19</v>
      </c>
      <c r="I301" s="48">
        <f>G301+H301</f>
        <v>36</v>
      </c>
      <c r="J301" s="48">
        <v>18</v>
      </c>
      <c r="K301" s="48">
        <v>20</v>
      </c>
      <c r="L301" s="48">
        <f>J301+K301</f>
        <v>38</v>
      </c>
      <c r="M301" s="48"/>
      <c r="N301" s="48"/>
      <c r="O301" s="48">
        <f>M301+N301</f>
        <v>0</v>
      </c>
      <c r="P301" s="48">
        <f t="shared" si="8"/>
        <v>35</v>
      </c>
      <c r="Q301" s="48">
        <f t="shared" si="8"/>
        <v>39</v>
      </c>
      <c r="R301" s="48">
        <f>P301+Q301</f>
        <v>74</v>
      </c>
      <c r="S301" s="78" t="s">
        <v>456</v>
      </c>
      <c r="T301" s="101">
        <v>45310</v>
      </c>
      <c r="U301" s="101" t="s">
        <v>548</v>
      </c>
    </row>
    <row r="302" spans="1:21" ht="23.25" x14ac:dyDescent="0.25">
      <c r="A302" s="108">
        <v>295</v>
      </c>
      <c r="B302" s="92" t="s">
        <v>215</v>
      </c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111"/>
      <c r="T302" s="110">
        <v>45311</v>
      </c>
      <c r="U302" s="110" t="s">
        <v>549</v>
      </c>
    </row>
    <row r="303" spans="1:21" ht="23.25" x14ac:dyDescent="0.25">
      <c r="A303" s="94">
        <v>296</v>
      </c>
      <c r="B303" s="95" t="s">
        <v>550</v>
      </c>
      <c r="C303" s="105"/>
      <c r="D303" s="105"/>
      <c r="E303" s="105"/>
      <c r="F303" s="105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105"/>
      <c r="T303" s="104">
        <v>45312</v>
      </c>
      <c r="U303" s="104" t="s">
        <v>550</v>
      </c>
    </row>
    <row r="304" spans="1:21" ht="30" x14ac:dyDescent="0.25">
      <c r="A304" s="102">
        <v>297</v>
      </c>
      <c r="B304" s="47" t="s">
        <v>416</v>
      </c>
      <c r="C304" s="47" t="s">
        <v>42</v>
      </c>
      <c r="D304" s="47"/>
      <c r="E304" s="47"/>
      <c r="F304" s="47"/>
      <c r="G304" s="48">
        <v>13</v>
      </c>
      <c r="H304" s="48">
        <v>15</v>
      </c>
      <c r="I304" s="48">
        <f>G304+H304</f>
        <v>28</v>
      </c>
      <c r="J304" s="48">
        <v>19</v>
      </c>
      <c r="K304" s="48">
        <v>15</v>
      </c>
      <c r="L304" s="48">
        <f>J304+K304</f>
        <v>34</v>
      </c>
      <c r="M304" s="48"/>
      <c r="N304" s="48"/>
      <c r="O304" s="48">
        <f>M304+N304</f>
        <v>0</v>
      </c>
      <c r="P304" s="48">
        <f t="shared" ref="P304:Q304" si="9">G304+J304+M304</f>
        <v>32</v>
      </c>
      <c r="Q304" s="48">
        <f t="shared" si="9"/>
        <v>30</v>
      </c>
      <c r="R304" s="48">
        <f>P304+Q304</f>
        <v>62</v>
      </c>
      <c r="S304" s="80" t="s">
        <v>454</v>
      </c>
      <c r="T304" s="101">
        <v>45313</v>
      </c>
      <c r="U304" s="101" t="s">
        <v>551</v>
      </c>
    </row>
    <row r="305" spans="1:21" ht="23.25" x14ac:dyDescent="0.25">
      <c r="A305" s="32">
        <v>298</v>
      </c>
      <c r="B305" s="124" t="s">
        <v>589</v>
      </c>
      <c r="C305" s="122"/>
      <c r="D305" s="122"/>
      <c r="E305" s="122"/>
      <c r="F305" s="12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122"/>
      <c r="T305" s="121">
        <v>45314</v>
      </c>
      <c r="U305" s="121" t="s">
        <v>552</v>
      </c>
    </row>
    <row r="306" spans="1:21" ht="30" x14ac:dyDescent="0.25">
      <c r="A306" s="102">
        <v>299</v>
      </c>
      <c r="B306" s="47" t="s">
        <v>294</v>
      </c>
      <c r="C306" s="47" t="s">
        <v>42</v>
      </c>
      <c r="D306" s="47"/>
      <c r="E306" s="47"/>
      <c r="F306" s="47"/>
      <c r="G306" s="48">
        <v>17</v>
      </c>
      <c r="H306" s="48">
        <v>21</v>
      </c>
      <c r="I306" s="48">
        <f>G306+H306</f>
        <v>38</v>
      </c>
      <c r="J306" s="48">
        <v>21</v>
      </c>
      <c r="K306" s="48">
        <v>19</v>
      </c>
      <c r="L306" s="48">
        <f>J306+K306</f>
        <v>40</v>
      </c>
      <c r="M306" s="48"/>
      <c r="N306" s="48"/>
      <c r="O306" s="48">
        <f>M306+N306</f>
        <v>0</v>
      </c>
      <c r="P306" s="48">
        <f>G306+J306+M306</f>
        <v>38</v>
      </c>
      <c r="Q306" s="48">
        <f>H306+K306+N306</f>
        <v>40</v>
      </c>
      <c r="R306" s="48">
        <f>P306+Q306</f>
        <v>78</v>
      </c>
      <c r="S306" s="78" t="s">
        <v>351</v>
      </c>
      <c r="T306" s="101">
        <v>45315</v>
      </c>
      <c r="U306" s="101" t="s">
        <v>553</v>
      </c>
    </row>
    <row r="307" spans="1:21" ht="45" x14ac:dyDescent="0.25">
      <c r="A307" s="102">
        <v>300</v>
      </c>
      <c r="B307" s="47" t="s">
        <v>418</v>
      </c>
      <c r="C307" s="47" t="s">
        <v>42</v>
      </c>
      <c r="D307" s="47"/>
      <c r="E307" s="47"/>
      <c r="F307" s="47"/>
      <c r="G307" s="48">
        <v>11</v>
      </c>
      <c r="H307" s="48">
        <v>13</v>
      </c>
      <c r="I307" s="48">
        <v>21</v>
      </c>
      <c r="J307" s="48">
        <v>12</v>
      </c>
      <c r="K307" s="48">
        <v>20</v>
      </c>
      <c r="L307" s="48">
        <f>J307+K307</f>
        <v>32</v>
      </c>
      <c r="M307" s="48"/>
      <c r="N307" s="48"/>
      <c r="O307" s="48">
        <f>M307+N307</f>
        <v>0</v>
      </c>
      <c r="P307" s="48">
        <f t="shared" ref="P307:Q307" si="10">G307+J307+M307</f>
        <v>23</v>
      </c>
      <c r="Q307" s="48">
        <f t="shared" si="10"/>
        <v>33</v>
      </c>
      <c r="R307" s="48">
        <f>P307+Q307</f>
        <v>56</v>
      </c>
      <c r="S307" s="78" t="s">
        <v>475</v>
      </c>
      <c r="T307" s="101">
        <v>45316</v>
      </c>
      <c r="U307" s="101" t="s">
        <v>547</v>
      </c>
    </row>
    <row r="308" spans="1:21" ht="23.25" x14ac:dyDescent="0.25">
      <c r="A308" s="32">
        <v>301</v>
      </c>
      <c r="B308" s="124" t="s">
        <v>537</v>
      </c>
      <c r="C308" s="122"/>
      <c r="D308" s="122"/>
      <c r="E308" s="122"/>
      <c r="F308" s="12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122"/>
      <c r="T308" s="121">
        <v>45317</v>
      </c>
      <c r="U308" s="121" t="s">
        <v>548</v>
      </c>
    </row>
    <row r="309" spans="1:21" ht="23.25" x14ac:dyDescent="0.25">
      <c r="A309" s="108">
        <v>302</v>
      </c>
      <c r="B309" s="92" t="s">
        <v>215</v>
      </c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111"/>
      <c r="T309" s="110">
        <v>45318</v>
      </c>
      <c r="U309" s="110" t="s">
        <v>549</v>
      </c>
    </row>
    <row r="310" spans="1:21" ht="23.25" x14ac:dyDescent="0.25">
      <c r="A310" s="94">
        <v>303</v>
      </c>
      <c r="B310" s="95" t="s">
        <v>550</v>
      </c>
      <c r="C310" s="105"/>
      <c r="D310" s="105"/>
      <c r="E310" s="105"/>
      <c r="F310" s="105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107"/>
      <c r="T310" s="104">
        <v>45319</v>
      </c>
      <c r="U310" s="104" t="s">
        <v>550</v>
      </c>
    </row>
    <row r="311" spans="1:21" ht="45" x14ac:dyDescent="0.25">
      <c r="A311" s="102">
        <v>304</v>
      </c>
      <c r="B311" s="47" t="s">
        <v>199</v>
      </c>
      <c r="C311" s="47" t="s">
        <v>42</v>
      </c>
      <c r="D311" s="47"/>
      <c r="E311" s="47"/>
      <c r="F311" s="47"/>
      <c r="G311" s="48">
        <v>12</v>
      </c>
      <c r="H311" s="48">
        <v>14</v>
      </c>
      <c r="I311" s="48">
        <f>G311+H311</f>
        <v>26</v>
      </c>
      <c r="J311" s="48">
        <v>16</v>
      </c>
      <c r="K311" s="48">
        <v>15</v>
      </c>
      <c r="L311" s="48">
        <f>J311+K311</f>
        <v>31</v>
      </c>
      <c r="M311" s="48"/>
      <c r="N311" s="48"/>
      <c r="O311" s="48">
        <f>M311+N311</f>
        <v>0</v>
      </c>
      <c r="P311" s="48">
        <f>G311+J311+M311</f>
        <v>28</v>
      </c>
      <c r="Q311" s="48">
        <f>H311+K311+N311</f>
        <v>29</v>
      </c>
      <c r="R311" s="48">
        <f>P311+Q311</f>
        <v>57</v>
      </c>
      <c r="S311" s="47" t="s">
        <v>471</v>
      </c>
      <c r="T311" s="101">
        <v>45320</v>
      </c>
      <c r="U311" s="101" t="s">
        <v>551</v>
      </c>
    </row>
    <row r="312" spans="1:21" x14ac:dyDescent="0.25">
      <c r="A312" s="114">
        <v>305</v>
      </c>
      <c r="B312" s="97"/>
      <c r="C312" s="97"/>
      <c r="D312" s="97"/>
      <c r="E312" s="97"/>
      <c r="F312" s="97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7"/>
      <c r="T312" s="115"/>
      <c r="U312" s="115"/>
    </row>
    <row r="313" spans="1:21" ht="23.25" x14ac:dyDescent="0.25">
      <c r="A313" s="58">
        <v>306</v>
      </c>
      <c r="B313" s="75" t="s">
        <v>381</v>
      </c>
      <c r="C313" s="76"/>
      <c r="D313" s="76"/>
      <c r="E313" s="76"/>
      <c r="F313" s="76"/>
      <c r="G313" s="77"/>
      <c r="H313" s="77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113">
        <v>45322</v>
      </c>
      <c r="U313" s="113" t="s">
        <v>553</v>
      </c>
    </row>
    <row r="314" spans="1:21" ht="30" x14ac:dyDescent="0.25">
      <c r="A314" s="102">
        <v>307</v>
      </c>
      <c r="B314" s="47" t="s">
        <v>528</v>
      </c>
      <c r="C314" s="47" t="s">
        <v>280</v>
      </c>
      <c r="D314" s="47"/>
      <c r="E314" s="47"/>
      <c r="F314" s="47"/>
      <c r="G314" s="48">
        <v>14</v>
      </c>
      <c r="H314" s="48">
        <v>16</v>
      </c>
      <c r="I314" s="48">
        <f t="shared" ref="I314" si="11">G314+H314</f>
        <v>30</v>
      </c>
      <c r="J314" s="48">
        <v>21</v>
      </c>
      <c r="K314" s="48">
        <v>19</v>
      </c>
      <c r="L314" s="48">
        <f t="shared" ref="L314" si="12">J314+K314</f>
        <v>40</v>
      </c>
      <c r="M314" s="48">
        <v>11</v>
      </c>
      <c r="N314" s="48">
        <v>14</v>
      </c>
      <c r="O314" s="48">
        <f t="shared" ref="O314" si="13">M314+N314</f>
        <v>25</v>
      </c>
      <c r="P314" s="48">
        <f>G314+J314+M314</f>
        <v>46</v>
      </c>
      <c r="Q314" s="48">
        <f>H314+K314+N314</f>
        <v>49</v>
      </c>
      <c r="R314" s="48">
        <f t="shared" ref="R314" si="14">P314+Q314</f>
        <v>95</v>
      </c>
      <c r="S314" s="47">
        <v>8280438657</v>
      </c>
      <c r="T314" s="101">
        <v>45323</v>
      </c>
      <c r="U314" s="101" t="s">
        <v>547</v>
      </c>
    </row>
    <row r="315" spans="1:21" x14ac:dyDescent="0.25">
      <c r="A315" s="114">
        <v>308</v>
      </c>
      <c r="B315" s="97"/>
      <c r="C315" s="97"/>
      <c r="D315" s="97"/>
      <c r="E315" s="97"/>
      <c r="F315" s="97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7"/>
      <c r="T315" s="115"/>
      <c r="U315" s="115"/>
    </row>
    <row r="316" spans="1:21" ht="23.25" x14ac:dyDescent="0.25">
      <c r="A316" s="108">
        <v>309</v>
      </c>
      <c r="B316" s="92" t="s">
        <v>215</v>
      </c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110">
        <v>45325</v>
      </c>
      <c r="U316" s="110" t="s">
        <v>549</v>
      </c>
    </row>
    <row r="317" spans="1:21" ht="23.25" x14ac:dyDescent="0.25">
      <c r="A317" s="94">
        <v>310</v>
      </c>
      <c r="B317" s="95" t="s">
        <v>550</v>
      </c>
      <c r="C317" s="105"/>
      <c r="D317" s="105"/>
      <c r="E317" s="105"/>
      <c r="F317" s="105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107"/>
      <c r="T317" s="104">
        <v>45326</v>
      </c>
      <c r="U317" s="104" t="s">
        <v>550</v>
      </c>
    </row>
    <row r="318" spans="1:21" ht="45" x14ac:dyDescent="0.25">
      <c r="A318" s="102">
        <v>311</v>
      </c>
      <c r="B318" s="47" t="s">
        <v>263</v>
      </c>
      <c r="C318" s="47" t="s">
        <v>42</v>
      </c>
      <c r="D318" s="47"/>
      <c r="E318" s="47"/>
      <c r="F318" s="47"/>
      <c r="G318" s="48">
        <v>14</v>
      </c>
      <c r="H318" s="48">
        <v>12</v>
      </c>
      <c r="I318" s="48">
        <f>G318+H318</f>
        <v>26</v>
      </c>
      <c r="J318" s="48">
        <v>16</v>
      </c>
      <c r="K318" s="48">
        <v>11</v>
      </c>
      <c r="L318" s="48">
        <f>J318+K318</f>
        <v>27</v>
      </c>
      <c r="M318" s="48"/>
      <c r="N318" s="48"/>
      <c r="O318" s="48">
        <f>M318+N318</f>
        <v>0</v>
      </c>
      <c r="P318" s="48">
        <f>G318+J318+M318</f>
        <v>30</v>
      </c>
      <c r="Q318" s="48">
        <f>H318+K318+N318</f>
        <v>23</v>
      </c>
      <c r="R318" s="48">
        <f>P318+Q318</f>
        <v>53</v>
      </c>
      <c r="S318" s="78" t="s">
        <v>493</v>
      </c>
      <c r="T318" s="101">
        <v>45327</v>
      </c>
      <c r="U318" s="101" t="s">
        <v>551</v>
      </c>
    </row>
    <row r="319" spans="1:21" x14ac:dyDescent="0.25">
      <c r="A319" s="114">
        <v>312</v>
      </c>
      <c r="B319" s="97"/>
      <c r="C319" s="97"/>
      <c r="D319" s="97"/>
      <c r="E319" s="97"/>
      <c r="F319" s="97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7"/>
      <c r="T319" s="115"/>
      <c r="U319" s="115"/>
    </row>
    <row r="320" spans="1:21" x14ac:dyDescent="0.25">
      <c r="A320" s="114">
        <v>313</v>
      </c>
      <c r="B320" s="97"/>
      <c r="C320" s="97"/>
      <c r="D320" s="97"/>
      <c r="E320" s="97"/>
      <c r="F320" s="97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7"/>
      <c r="T320" s="115"/>
      <c r="U320" s="115"/>
    </row>
    <row r="321" spans="1:21" ht="30" x14ac:dyDescent="0.25">
      <c r="A321" s="102">
        <v>314</v>
      </c>
      <c r="B321" s="47" t="s">
        <v>293</v>
      </c>
      <c r="C321" s="47" t="s">
        <v>280</v>
      </c>
      <c r="D321" s="47"/>
      <c r="E321" s="47"/>
      <c r="F321" s="47"/>
      <c r="G321" s="48">
        <v>11</v>
      </c>
      <c r="H321" s="48">
        <v>10</v>
      </c>
      <c r="I321" s="48">
        <f>G321+H321</f>
        <v>21</v>
      </c>
      <c r="J321" s="48">
        <v>15</v>
      </c>
      <c r="K321" s="48">
        <v>11</v>
      </c>
      <c r="L321" s="48">
        <f>J321+K321</f>
        <v>26</v>
      </c>
      <c r="M321" s="48">
        <v>11</v>
      </c>
      <c r="N321" s="48">
        <v>10</v>
      </c>
      <c r="O321" s="48">
        <f>M321+N321</f>
        <v>21</v>
      </c>
      <c r="P321" s="48">
        <f>G321+J321+M321</f>
        <v>37</v>
      </c>
      <c r="Q321" s="48">
        <f>H321+K321+N321</f>
        <v>31</v>
      </c>
      <c r="R321" s="48">
        <f>P321+Q321</f>
        <v>68</v>
      </c>
      <c r="S321" s="47">
        <v>9938195563</v>
      </c>
      <c r="T321" s="101">
        <v>45330</v>
      </c>
      <c r="U321" s="101" t="s">
        <v>547</v>
      </c>
    </row>
    <row r="322" spans="1:21" ht="30" x14ac:dyDescent="0.25">
      <c r="A322" s="102">
        <v>315</v>
      </c>
      <c r="B322" s="47" t="s">
        <v>427</v>
      </c>
      <c r="C322" s="47" t="s">
        <v>42</v>
      </c>
      <c r="D322" s="47"/>
      <c r="E322" s="47"/>
      <c r="F322" s="47"/>
      <c r="G322" s="48">
        <v>14</v>
      </c>
      <c r="H322" s="48">
        <v>15</v>
      </c>
      <c r="I322" s="48">
        <f>G322+H322</f>
        <v>29</v>
      </c>
      <c r="J322" s="48">
        <v>19</v>
      </c>
      <c r="K322" s="48">
        <v>17</v>
      </c>
      <c r="L322" s="48">
        <f>J322+K322</f>
        <v>36</v>
      </c>
      <c r="M322" s="48"/>
      <c r="N322" s="48"/>
      <c r="O322" s="48">
        <f>M322+N322</f>
        <v>0</v>
      </c>
      <c r="P322" s="48">
        <f t="shared" ref="P322:Q322" si="15">G322+J322+M322</f>
        <v>33</v>
      </c>
      <c r="Q322" s="48">
        <f t="shared" si="15"/>
        <v>32</v>
      </c>
      <c r="R322" s="48">
        <f>P322+Q322</f>
        <v>65</v>
      </c>
      <c r="S322" s="47" t="s">
        <v>455</v>
      </c>
      <c r="T322" s="101">
        <v>45331</v>
      </c>
      <c r="U322" s="101" t="s">
        <v>548</v>
      </c>
    </row>
    <row r="323" spans="1:21" ht="23.25" x14ac:dyDescent="0.25">
      <c r="A323" s="108">
        <v>316</v>
      </c>
      <c r="B323" s="92" t="s">
        <v>215</v>
      </c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110">
        <v>45332</v>
      </c>
      <c r="U323" s="110" t="s">
        <v>549</v>
      </c>
    </row>
    <row r="324" spans="1:21" ht="23.25" x14ac:dyDescent="0.25">
      <c r="A324" s="94">
        <v>317</v>
      </c>
      <c r="B324" s="95" t="s">
        <v>550</v>
      </c>
      <c r="C324" s="105"/>
      <c r="D324" s="105"/>
      <c r="E324" s="105"/>
      <c r="F324" s="105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105"/>
      <c r="T324" s="104">
        <v>45333</v>
      </c>
      <c r="U324" s="104" t="s">
        <v>550</v>
      </c>
    </row>
    <row r="325" spans="1:21" ht="30" x14ac:dyDescent="0.25">
      <c r="A325" s="102">
        <v>318</v>
      </c>
      <c r="B325" s="47" t="s">
        <v>328</v>
      </c>
      <c r="C325" s="47" t="s">
        <v>42</v>
      </c>
      <c r="D325" s="47"/>
      <c r="E325" s="47"/>
      <c r="F325" s="47"/>
      <c r="G325" s="48">
        <v>10</v>
      </c>
      <c r="H325" s="48">
        <v>12</v>
      </c>
      <c r="I325" s="48">
        <f>G325+H325</f>
        <v>22</v>
      </c>
      <c r="J325" s="48">
        <v>14</v>
      </c>
      <c r="K325" s="48">
        <v>11.96</v>
      </c>
      <c r="L325" s="48">
        <f>J325+K325</f>
        <v>25.96</v>
      </c>
      <c r="M325" s="48"/>
      <c r="N325" s="48"/>
      <c r="O325" s="48">
        <f>M325+N325</f>
        <v>0</v>
      </c>
      <c r="P325" s="48">
        <f>G325+J325+M325</f>
        <v>24</v>
      </c>
      <c r="Q325" s="48">
        <f>H325+K325+N325</f>
        <v>23.96</v>
      </c>
      <c r="R325" s="48">
        <f>P325+Q325</f>
        <v>47.96</v>
      </c>
      <c r="S325" s="78" t="s">
        <v>205</v>
      </c>
      <c r="T325" s="101">
        <v>45334</v>
      </c>
      <c r="U325" s="101" t="s">
        <v>551</v>
      </c>
    </row>
    <row r="326" spans="1:21" ht="30" x14ac:dyDescent="0.25">
      <c r="A326" s="102">
        <v>319</v>
      </c>
      <c r="B326" s="47" t="s">
        <v>613</v>
      </c>
      <c r="C326" s="47" t="s">
        <v>76</v>
      </c>
      <c r="D326" s="47"/>
      <c r="E326" s="47"/>
      <c r="F326" s="47"/>
      <c r="G326" s="48">
        <v>3</v>
      </c>
      <c r="H326" s="48">
        <v>6</v>
      </c>
      <c r="I326" s="48">
        <f>G326+H326</f>
        <v>9</v>
      </c>
      <c r="J326" s="48">
        <v>3</v>
      </c>
      <c r="K326" s="48">
        <v>5</v>
      </c>
      <c r="L326" s="48">
        <f>J326+K326</f>
        <v>8</v>
      </c>
      <c r="M326" s="48">
        <v>32</v>
      </c>
      <c r="N326" s="48">
        <v>49</v>
      </c>
      <c r="O326" s="48">
        <f>M326+N326</f>
        <v>81</v>
      </c>
      <c r="P326" s="48">
        <f t="shared" ref="P326:Q326" si="16">G326+J326+M326</f>
        <v>38</v>
      </c>
      <c r="Q326" s="48">
        <f t="shared" si="16"/>
        <v>60</v>
      </c>
      <c r="R326" s="48">
        <f>P326+Q326</f>
        <v>98</v>
      </c>
      <c r="S326" s="47" t="s">
        <v>242</v>
      </c>
      <c r="T326" s="101">
        <v>45335</v>
      </c>
      <c r="U326" s="101" t="s">
        <v>552</v>
      </c>
    </row>
    <row r="327" spans="1:21" ht="30" x14ac:dyDescent="0.25">
      <c r="A327" s="102">
        <v>320</v>
      </c>
      <c r="B327" s="47" t="s">
        <v>534</v>
      </c>
      <c r="C327" s="47" t="s">
        <v>42</v>
      </c>
      <c r="D327" s="47"/>
      <c r="E327" s="47"/>
      <c r="F327" s="47"/>
      <c r="G327" s="48">
        <v>11</v>
      </c>
      <c r="H327" s="48">
        <v>14</v>
      </c>
      <c r="I327" s="48">
        <f>G327+H327</f>
        <v>25</v>
      </c>
      <c r="J327" s="48">
        <v>17</v>
      </c>
      <c r="K327" s="48">
        <v>13</v>
      </c>
      <c r="L327" s="48">
        <f>J327+K327</f>
        <v>30</v>
      </c>
      <c r="M327" s="48"/>
      <c r="N327" s="48"/>
      <c r="O327" s="48">
        <f>M327+N327</f>
        <v>0</v>
      </c>
      <c r="P327" s="48">
        <f>G327+J327+M327</f>
        <v>28</v>
      </c>
      <c r="Q327" s="48">
        <f>H327+K327+N327</f>
        <v>27</v>
      </c>
      <c r="R327" s="48">
        <f>P327+Q327</f>
        <v>55</v>
      </c>
      <c r="S327" s="78" t="s">
        <v>502</v>
      </c>
      <c r="T327" s="101">
        <v>45336</v>
      </c>
      <c r="U327" s="101" t="s">
        <v>553</v>
      </c>
    </row>
    <row r="328" spans="1:21" ht="60" x14ac:dyDescent="0.25">
      <c r="A328" s="102">
        <v>321</v>
      </c>
      <c r="B328" s="68" t="s">
        <v>460</v>
      </c>
      <c r="C328" s="47" t="s">
        <v>42</v>
      </c>
      <c r="D328" s="47"/>
      <c r="E328" s="47"/>
      <c r="F328" s="47"/>
      <c r="G328" s="48">
        <v>10</v>
      </c>
      <c r="H328" s="48">
        <v>15</v>
      </c>
      <c r="I328" s="48">
        <f>G328+H328</f>
        <v>25</v>
      </c>
      <c r="J328" s="48">
        <v>11</v>
      </c>
      <c r="K328" s="48">
        <v>16</v>
      </c>
      <c r="L328" s="48">
        <f>J328+K328</f>
        <v>27</v>
      </c>
      <c r="M328" s="48"/>
      <c r="N328" s="48"/>
      <c r="O328" s="48">
        <f>M328+N328</f>
        <v>0</v>
      </c>
      <c r="P328" s="48">
        <f>G328+J328+M328</f>
        <v>21</v>
      </c>
      <c r="Q328" s="48">
        <f>H328+K328+N328</f>
        <v>31</v>
      </c>
      <c r="R328" s="48">
        <f>P328+Q328</f>
        <v>52</v>
      </c>
      <c r="S328" s="78" t="s">
        <v>479</v>
      </c>
      <c r="T328" s="101">
        <v>45337</v>
      </c>
      <c r="U328" s="101" t="s">
        <v>547</v>
      </c>
    </row>
    <row r="329" spans="1:21" ht="30" x14ac:dyDescent="0.25">
      <c r="A329" s="102">
        <v>322</v>
      </c>
      <c r="B329" s="47" t="s">
        <v>600</v>
      </c>
      <c r="C329" s="47" t="s">
        <v>539</v>
      </c>
      <c r="D329" s="47"/>
      <c r="E329" s="47"/>
      <c r="F329" s="47"/>
      <c r="G329" s="48">
        <v>13</v>
      </c>
      <c r="H329" s="48">
        <v>11</v>
      </c>
      <c r="I329" s="48">
        <f>G329+H329</f>
        <v>24</v>
      </c>
      <c r="J329" s="48">
        <v>17</v>
      </c>
      <c r="K329" s="48">
        <v>11</v>
      </c>
      <c r="L329" s="48">
        <f>J329+K329</f>
        <v>28</v>
      </c>
      <c r="M329" s="48">
        <v>9</v>
      </c>
      <c r="N329" s="48">
        <v>12</v>
      </c>
      <c r="O329" s="48">
        <f>M329+N329</f>
        <v>21</v>
      </c>
      <c r="P329" s="48">
        <f t="shared" ref="P329:Q329" si="17">G329+J329+M329</f>
        <v>39</v>
      </c>
      <c r="Q329" s="48">
        <f t="shared" si="17"/>
        <v>34</v>
      </c>
      <c r="R329" s="48">
        <f>P329+Q329</f>
        <v>73</v>
      </c>
      <c r="S329" s="47" t="s">
        <v>241</v>
      </c>
      <c r="T329" s="101">
        <v>45338</v>
      </c>
      <c r="U329" s="101" t="s">
        <v>548</v>
      </c>
    </row>
    <row r="330" spans="1:21" ht="23.25" x14ac:dyDescent="0.25">
      <c r="A330" s="108">
        <v>323</v>
      </c>
      <c r="B330" s="92" t="s">
        <v>215</v>
      </c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110">
        <v>45339</v>
      </c>
      <c r="U330" s="110" t="s">
        <v>549</v>
      </c>
    </row>
    <row r="331" spans="1:21" ht="23.25" x14ac:dyDescent="0.25">
      <c r="A331" s="94">
        <v>324</v>
      </c>
      <c r="B331" s="95" t="s">
        <v>550</v>
      </c>
      <c r="C331" s="105"/>
      <c r="D331" s="105"/>
      <c r="E331" s="105"/>
      <c r="F331" s="105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107"/>
      <c r="T331" s="104">
        <v>45340</v>
      </c>
      <c r="U331" s="104" t="s">
        <v>550</v>
      </c>
    </row>
    <row r="332" spans="1:21" ht="45" x14ac:dyDescent="0.25">
      <c r="A332" s="102">
        <v>325</v>
      </c>
      <c r="B332" s="47" t="s">
        <v>291</v>
      </c>
      <c r="C332" s="47" t="s">
        <v>42</v>
      </c>
      <c r="D332" s="47"/>
      <c r="E332" s="47"/>
      <c r="F332" s="47"/>
      <c r="G332" s="48">
        <v>14</v>
      </c>
      <c r="H332" s="48">
        <v>16</v>
      </c>
      <c r="I332" s="48">
        <f>G332+H332</f>
        <v>30</v>
      </c>
      <c r="J332" s="48">
        <v>20</v>
      </c>
      <c r="K332" s="48">
        <v>19</v>
      </c>
      <c r="L332" s="48">
        <f>J332+K332</f>
        <v>39</v>
      </c>
      <c r="M332" s="48"/>
      <c r="N332" s="48"/>
      <c r="O332" s="48">
        <f>M332+N332</f>
        <v>0</v>
      </c>
      <c r="P332" s="48">
        <f t="shared" ref="P332:Q336" si="18">G332+J332+M332</f>
        <v>34</v>
      </c>
      <c r="Q332" s="48">
        <f t="shared" si="18"/>
        <v>35</v>
      </c>
      <c r="R332" s="48">
        <f>P332+Q332</f>
        <v>69</v>
      </c>
      <c r="S332" s="78" t="s">
        <v>488</v>
      </c>
      <c r="T332" s="101">
        <v>45341</v>
      </c>
      <c r="U332" s="101" t="s">
        <v>551</v>
      </c>
    </row>
    <row r="333" spans="1:21" ht="30" x14ac:dyDescent="0.25">
      <c r="A333" s="102">
        <v>326</v>
      </c>
      <c r="B333" s="47" t="s">
        <v>425</v>
      </c>
      <c r="C333" s="47" t="s">
        <v>42</v>
      </c>
      <c r="D333" s="47"/>
      <c r="E333" s="47"/>
      <c r="F333" s="47"/>
      <c r="G333" s="48">
        <v>13</v>
      </c>
      <c r="H333" s="48">
        <v>16</v>
      </c>
      <c r="I333" s="48">
        <f>G333+H333</f>
        <v>29</v>
      </c>
      <c r="J333" s="48">
        <v>18</v>
      </c>
      <c r="K333" s="48">
        <v>14</v>
      </c>
      <c r="L333" s="48">
        <f>J333+K333</f>
        <v>32</v>
      </c>
      <c r="M333" s="48"/>
      <c r="N333" s="48"/>
      <c r="O333" s="48">
        <f>M333+N333</f>
        <v>0</v>
      </c>
      <c r="P333" s="48">
        <f t="shared" si="18"/>
        <v>31</v>
      </c>
      <c r="Q333" s="48">
        <f t="shared" si="18"/>
        <v>30</v>
      </c>
      <c r="R333" s="48">
        <f>P333+Q333</f>
        <v>61</v>
      </c>
      <c r="S333" s="78" t="s">
        <v>494</v>
      </c>
      <c r="T333" s="101">
        <v>45342</v>
      </c>
      <c r="U333" s="101" t="s">
        <v>552</v>
      </c>
    </row>
    <row r="334" spans="1:21" ht="30" x14ac:dyDescent="0.25">
      <c r="A334" s="102">
        <v>327</v>
      </c>
      <c r="B334" s="47" t="s">
        <v>597</v>
      </c>
      <c r="C334" s="47" t="s">
        <v>280</v>
      </c>
      <c r="D334" s="47"/>
      <c r="E334" s="47"/>
      <c r="F334" s="47"/>
      <c r="G334" s="48">
        <v>9</v>
      </c>
      <c r="H334" s="48">
        <v>12</v>
      </c>
      <c r="I334" s="48">
        <f>G334+H334</f>
        <v>21</v>
      </c>
      <c r="J334" s="48">
        <v>15</v>
      </c>
      <c r="K334" s="48">
        <v>17</v>
      </c>
      <c r="L334" s="48">
        <f>J334+K334</f>
        <v>32</v>
      </c>
      <c r="M334" s="48">
        <v>9</v>
      </c>
      <c r="N334" s="48">
        <v>8</v>
      </c>
      <c r="O334" s="48">
        <f>M334+N334</f>
        <v>17</v>
      </c>
      <c r="P334" s="48">
        <f t="shared" si="18"/>
        <v>33</v>
      </c>
      <c r="Q334" s="48">
        <f t="shared" si="18"/>
        <v>37</v>
      </c>
      <c r="R334" s="48">
        <f>P334+Q334</f>
        <v>70</v>
      </c>
      <c r="S334" s="47">
        <v>9777727614</v>
      </c>
      <c r="T334" s="101">
        <v>45343</v>
      </c>
      <c r="U334" s="101" t="s">
        <v>553</v>
      </c>
    </row>
    <row r="335" spans="1:21" x14ac:dyDescent="0.25">
      <c r="A335" s="102">
        <v>328</v>
      </c>
      <c r="B335" s="47" t="s">
        <v>331</v>
      </c>
      <c r="C335" s="47" t="s">
        <v>76</v>
      </c>
      <c r="D335" s="47"/>
      <c r="E335" s="47"/>
      <c r="F335" s="47"/>
      <c r="G335" s="48">
        <v>2</v>
      </c>
      <c r="H335" s="48">
        <v>1</v>
      </c>
      <c r="I335" s="48">
        <f>G335+H335</f>
        <v>3</v>
      </c>
      <c r="J335" s="48">
        <v>2</v>
      </c>
      <c r="K335" s="48">
        <v>2</v>
      </c>
      <c r="L335" s="48">
        <f>J335+K335</f>
        <v>4</v>
      </c>
      <c r="M335" s="48">
        <v>53</v>
      </c>
      <c r="N335" s="48">
        <v>44</v>
      </c>
      <c r="O335" s="48">
        <f>M335+N335</f>
        <v>97</v>
      </c>
      <c r="P335" s="48">
        <f t="shared" si="18"/>
        <v>57</v>
      </c>
      <c r="Q335" s="48">
        <f t="shared" si="18"/>
        <v>47</v>
      </c>
      <c r="R335" s="48">
        <f>P335+Q335</f>
        <v>104</v>
      </c>
      <c r="S335" s="47">
        <v>9178811400</v>
      </c>
      <c r="T335" s="101">
        <v>45344</v>
      </c>
      <c r="U335" s="101" t="s">
        <v>547</v>
      </c>
    </row>
    <row r="336" spans="1:21" ht="30" x14ac:dyDescent="0.25">
      <c r="A336" s="102">
        <v>329</v>
      </c>
      <c r="B336" s="47" t="s">
        <v>450</v>
      </c>
      <c r="C336" s="47" t="s">
        <v>280</v>
      </c>
      <c r="D336" s="47"/>
      <c r="E336" s="47"/>
      <c r="F336" s="47"/>
      <c r="G336" s="48">
        <v>13</v>
      </c>
      <c r="H336" s="48">
        <v>15</v>
      </c>
      <c r="I336" s="48">
        <f>G336+H336</f>
        <v>28</v>
      </c>
      <c r="J336" s="48">
        <v>16</v>
      </c>
      <c r="K336" s="48">
        <v>14</v>
      </c>
      <c r="L336" s="48">
        <v>26</v>
      </c>
      <c r="M336" s="48">
        <v>28</v>
      </c>
      <c r="N336" s="48">
        <v>25</v>
      </c>
      <c r="O336" s="48">
        <f>M336+N336</f>
        <v>53</v>
      </c>
      <c r="P336" s="48">
        <f t="shared" si="18"/>
        <v>57</v>
      </c>
      <c r="Q336" s="48">
        <f t="shared" si="18"/>
        <v>54</v>
      </c>
      <c r="R336" s="48">
        <f>P336+Q336</f>
        <v>111</v>
      </c>
      <c r="S336" s="47">
        <v>8280438680</v>
      </c>
      <c r="T336" s="101">
        <v>45345</v>
      </c>
      <c r="U336" s="101" t="s">
        <v>548</v>
      </c>
    </row>
    <row r="337" spans="1:21" ht="23.25" x14ac:dyDescent="0.25">
      <c r="A337" s="108">
        <v>330</v>
      </c>
      <c r="B337" s="92" t="s">
        <v>215</v>
      </c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110">
        <v>45346</v>
      </c>
      <c r="U337" s="110" t="s">
        <v>549</v>
      </c>
    </row>
    <row r="338" spans="1:21" ht="23.25" x14ac:dyDescent="0.25">
      <c r="A338" s="94">
        <v>331</v>
      </c>
      <c r="B338" s="95" t="s">
        <v>550</v>
      </c>
      <c r="C338" s="105"/>
      <c r="D338" s="105"/>
      <c r="E338" s="105"/>
      <c r="F338" s="105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105"/>
      <c r="T338" s="104">
        <v>45347</v>
      </c>
      <c r="U338" s="104" t="s">
        <v>550</v>
      </c>
    </row>
    <row r="339" spans="1:21" ht="30" x14ac:dyDescent="0.25">
      <c r="A339" s="102">
        <v>332</v>
      </c>
      <c r="B339" s="47" t="s">
        <v>268</v>
      </c>
      <c r="C339" s="47" t="s">
        <v>280</v>
      </c>
      <c r="D339" s="47"/>
      <c r="E339" s="47"/>
      <c r="F339" s="47"/>
      <c r="G339" s="48">
        <v>13</v>
      </c>
      <c r="H339" s="48">
        <v>11</v>
      </c>
      <c r="I339" s="48">
        <f>G339+H339</f>
        <v>24</v>
      </c>
      <c r="J339" s="48">
        <v>18</v>
      </c>
      <c r="K339" s="48">
        <v>12</v>
      </c>
      <c r="L339" s="48">
        <f>J339+K339</f>
        <v>30</v>
      </c>
      <c r="M339" s="48">
        <v>22</v>
      </c>
      <c r="N339" s="48">
        <v>21</v>
      </c>
      <c r="O339" s="48">
        <f>M339+N339</f>
        <v>43</v>
      </c>
      <c r="P339" s="48">
        <f>G339+J339+M339</f>
        <v>53</v>
      </c>
      <c r="Q339" s="48">
        <f>H339+K339+N339</f>
        <v>44</v>
      </c>
      <c r="R339" s="48">
        <f>P339+Q339</f>
        <v>97</v>
      </c>
      <c r="S339" s="47">
        <v>9668192511</v>
      </c>
      <c r="T339" s="101">
        <v>45348</v>
      </c>
      <c r="U339" s="101" t="s">
        <v>551</v>
      </c>
    </row>
    <row r="340" spans="1:21" ht="30" x14ac:dyDescent="0.25">
      <c r="A340" s="102">
        <v>333</v>
      </c>
      <c r="B340" s="47" t="s">
        <v>599</v>
      </c>
      <c r="C340" s="47" t="s">
        <v>280</v>
      </c>
      <c r="D340" s="47"/>
      <c r="E340" s="47"/>
      <c r="F340" s="47"/>
      <c r="G340" s="48">
        <v>12</v>
      </c>
      <c r="H340" s="48">
        <v>10</v>
      </c>
      <c r="I340" s="48">
        <f>G340+H340</f>
        <v>22</v>
      </c>
      <c r="J340" s="48">
        <v>14</v>
      </c>
      <c r="K340" s="48">
        <v>12</v>
      </c>
      <c r="L340" s="48">
        <f>J340+K340</f>
        <v>26</v>
      </c>
      <c r="M340" s="48">
        <v>12</v>
      </c>
      <c r="N340" s="48">
        <v>15</v>
      </c>
      <c r="O340" s="48">
        <f>M340+N340</f>
        <v>27</v>
      </c>
      <c r="P340" s="48">
        <f>G340+J340+M340</f>
        <v>38</v>
      </c>
      <c r="Q340" s="48">
        <f>H340+K340+N340</f>
        <v>37</v>
      </c>
      <c r="R340" s="48">
        <f>P340+Q340</f>
        <v>75</v>
      </c>
      <c r="S340" s="47"/>
      <c r="T340" s="101">
        <v>45349</v>
      </c>
      <c r="U340" s="101" t="s">
        <v>552</v>
      </c>
    </row>
    <row r="341" spans="1:21" x14ac:dyDescent="0.25">
      <c r="A341" s="102">
        <v>334</v>
      </c>
      <c r="B341" s="47" t="s">
        <v>598</v>
      </c>
      <c r="C341" s="47" t="s">
        <v>76</v>
      </c>
      <c r="D341" s="47"/>
      <c r="E341" s="47"/>
      <c r="F341" s="47"/>
      <c r="G341" s="48">
        <v>3</v>
      </c>
      <c r="H341" s="48">
        <v>2</v>
      </c>
      <c r="I341" s="48">
        <f>G341+H341</f>
        <v>5</v>
      </c>
      <c r="J341" s="48">
        <v>7</v>
      </c>
      <c r="K341" s="48">
        <v>4</v>
      </c>
      <c r="L341" s="48">
        <f>J341+K341</f>
        <v>11</v>
      </c>
      <c r="M341" s="48">
        <v>46</v>
      </c>
      <c r="N341" s="48">
        <v>58</v>
      </c>
      <c r="O341" s="48">
        <f>M341+N341</f>
        <v>104</v>
      </c>
      <c r="P341" s="48">
        <f t="shared" ref="P341:Q341" si="19">G341+J341+M341</f>
        <v>56</v>
      </c>
      <c r="Q341" s="48">
        <f t="shared" si="19"/>
        <v>64</v>
      </c>
      <c r="R341" s="48">
        <f>P341+Q341</f>
        <v>120</v>
      </c>
      <c r="S341" s="47"/>
      <c r="T341" s="101">
        <v>45350</v>
      </c>
      <c r="U341" s="101" t="s">
        <v>553</v>
      </c>
    </row>
    <row r="342" spans="1:21" ht="23.25" x14ac:dyDescent="0.25">
      <c r="A342" s="58">
        <v>335</v>
      </c>
      <c r="B342" s="75" t="s">
        <v>381</v>
      </c>
      <c r="C342" s="76"/>
      <c r="D342" s="76"/>
      <c r="E342" s="76"/>
      <c r="F342" s="76"/>
      <c r="G342" s="77"/>
      <c r="H342" s="77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113">
        <v>45351</v>
      </c>
      <c r="U342" s="113" t="s">
        <v>547</v>
      </c>
    </row>
    <row r="343" spans="1:21" ht="30" x14ac:dyDescent="0.25">
      <c r="A343" s="102">
        <v>336</v>
      </c>
      <c r="B343" s="47" t="s">
        <v>256</v>
      </c>
      <c r="C343" s="47" t="s">
        <v>280</v>
      </c>
      <c r="D343" s="47"/>
      <c r="E343" s="47"/>
      <c r="F343" s="47"/>
      <c r="G343" s="48">
        <v>6</v>
      </c>
      <c r="H343" s="48">
        <v>5</v>
      </c>
      <c r="I343" s="48">
        <f>G343+H343</f>
        <v>11</v>
      </c>
      <c r="J343" s="48">
        <v>8</v>
      </c>
      <c r="K343" s="48">
        <v>8</v>
      </c>
      <c r="L343" s="48">
        <f>J343+K343</f>
        <v>16</v>
      </c>
      <c r="M343" s="48">
        <v>9</v>
      </c>
      <c r="N343" s="48">
        <v>11</v>
      </c>
      <c r="O343" s="48">
        <f>M343+N343</f>
        <v>20</v>
      </c>
      <c r="P343" s="48">
        <f>G343+J343+M343</f>
        <v>23</v>
      </c>
      <c r="Q343" s="48">
        <f>H343+K343+N343</f>
        <v>24</v>
      </c>
      <c r="R343" s="48">
        <f>P343+Q343</f>
        <v>47</v>
      </c>
      <c r="S343" s="47" t="s">
        <v>342</v>
      </c>
      <c r="T343" s="101">
        <v>45352</v>
      </c>
      <c r="U343" s="101" t="s">
        <v>548</v>
      </c>
    </row>
    <row r="344" spans="1:21" ht="23.25" x14ac:dyDescent="0.25">
      <c r="A344" s="108">
        <v>337</v>
      </c>
      <c r="B344" s="92" t="s">
        <v>215</v>
      </c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110">
        <v>45353</v>
      </c>
      <c r="U344" s="110" t="s">
        <v>549</v>
      </c>
    </row>
    <row r="345" spans="1:21" ht="23.25" x14ac:dyDescent="0.25">
      <c r="A345" s="94">
        <v>338</v>
      </c>
      <c r="B345" s="95" t="s">
        <v>550</v>
      </c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104">
        <v>45354</v>
      </c>
      <c r="U345" s="104" t="s">
        <v>550</v>
      </c>
    </row>
    <row r="346" spans="1:21" ht="30" x14ac:dyDescent="0.25">
      <c r="A346" s="102">
        <v>339</v>
      </c>
      <c r="B346" s="47" t="s">
        <v>410</v>
      </c>
      <c r="C346" s="47" t="s">
        <v>42</v>
      </c>
      <c r="D346" s="47"/>
      <c r="E346" s="47"/>
      <c r="F346" s="47"/>
      <c r="G346" s="48">
        <v>18</v>
      </c>
      <c r="H346" s="48">
        <v>20</v>
      </c>
      <c r="I346" s="48">
        <f>G346+H346</f>
        <v>38</v>
      </c>
      <c r="J346" s="48">
        <v>17</v>
      </c>
      <c r="K346" s="48">
        <v>15</v>
      </c>
      <c r="L346" s="48">
        <f>J346+K346</f>
        <v>32</v>
      </c>
      <c r="M346" s="48"/>
      <c r="N346" s="48"/>
      <c r="O346" s="48">
        <f>M346+N346</f>
        <v>0</v>
      </c>
      <c r="P346" s="48">
        <f t="shared" ref="P346:Q346" si="20">G346+J346+M346</f>
        <v>35</v>
      </c>
      <c r="Q346" s="48">
        <f t="shared" si="20"/>
        <v>35</v>
      </c>
      <c r="R346" s="48">
        <f>P346+Q346</f>
        <v>70</v>
      </c>
      <c r="S346" s="78" t="s">
        <v>483</v>
      </c>
      <c r="T346" s="101">
        <v>45355</v>
      </c>
      <c r="U346" s="101" t="s">
        <v>551</v>
      </c>
    </row>
    <row r="347" spans="1:21" ht="30" x14ac:dyDescent="0.25">
      <c r="A347" s="102">
        <v>340</v>
      </c>
      <c r="B347" s="47" t="s">
        <v>383</v>
      </c>
      <c r="C347" s="47" t="s">
        <v>280</v>
      </c>
      <c r="D347" s="47"/>
      <c r="E347" s="47"/>
      <c r="F347" s="47"/>
      <c r="G347" s="48">
        <v>13</v>
      </c>
      <c r="H347" s="48">
        <v>15</v>
      </c>
      <c r="I347" s="48">
        <f>G347+H347</f>
        <v>28</v>
      </c>
      <c r="J347" s="48">
        <v>17</v>
      </c>
      <c r="K347" s="48">
        <v>17</v>
      </c>
      <c r="L347" s="48">
        <f>J347+K347</f>
        <v>34</v>
      </c>
      <c r="M347" s="48">
        <v>21</v>
      </c>
      <c r="N347" s="48">
        <v>23</v>
      </c>
      <c r="O347" s="48">
        <f>M347+N347</f>
        <v>44</v>
      </c>
      <c r="P347" s="48">
        <f>G347+J347+M347</f>
        <v>51</v>
      </c>
      <c r="Q347" s="48">
        <f>H347+K347+N347</f>
        <v>55</v>
      </c>
      <c r="R347" s="48">
        <f>P347+Q347</f>
        <v>106</v>
      </c>
      <c r="S347" s="47">
        <v>9938899612</v>
      </c>
      <c r="T347" s="101">
        <v>45356</v>
      </c>
      <c r="U347" s="101" t="s">
        <v>552</v>
      </c>
    </row>
    <row r="348" spans="1:21" ht="30" x14ac:dyDescent="0.25">
      <c r="A348" s="102">
        <v>341</v>
      </c>
      <c r="B348" s="47" t="s">
        <v>614</v>
      </c>
      <c r="C348" s="47" t="s">
        <v>42</v>
      </c>
      <c r="D348" s="47"/>
      <c r="E348" s="47"/>
      <c r="F348" s="47"/>
      <c r="G348" s="48">
        <v>13</v>
      </c>
      <c r="H348" s="48">
        <v>9</v>
      </c>
      <c r="I348" s="48">
        <f>G348+H348</f>
        <v>22</v>
      </c>
      <c r="J348" s="48">
        <v>19</v>
      </c>
      <c r="K348" s="48">
        <v>10</v>
      </c>
      <c r="L348" s="48">
        <f>J348+K348</f>
        <v>29</v>
      </c>
      <c r="M348" s="48"/>
      <c r="N348" s="48"/>
      <c r="O348" s="48">
        <f>M348+N348</f>
        <v>0</v>
      </c>
      <c r="P348" s="48">
        <f t="shared" ref="P348:Q356" si="21">G348+J348+M348</f>
        <v>32</v>
      </c>
      <c r="Q348" s="48">
        <f t="shared" si="21"/>
        <v>19</v>
      </c>
      <c r="R348" s="48">
        <f>P348+Q348</f>
        <v>51</v>
      </c>
      <c r="S348" s="78" t="s">
        <v>457</v>
      </c>
      <c r="T348" s="101">
        <v>45357</v>
      </c>
      <c r="U348" s="101" t="s">
        <v>553</v>
      </c>
    </row>
    <row r="349" spans="1:21" ht="30" x14ac:dyDescent="0.25">
      <c r="A349" s="102">
        <v>342</v>
      </c>
      <c r="B349" s="68" t="s">
        <v>307</v>
      </c>
      <c r="C349" s="47" t="s">
        <v>280</v>
      </c>
      <c r="D349" s="47"/>
      <c r="E349" s="47"/>
      <c r="F349" s="47"/>
      <c r="G349" s="48">
        <v>10</v>
      </c>
      <c r="H349" s="48">
        <v>12</v>
      </c>
      <c r="I349" s="48">
        <f>G349+H349</f>
        <v>22</v>
      </c>
      <c r="J349" s="48">
        <v>14</v>
      </c>
      <c r="K349" s="48">
        <v>14</v>
      </c>
      <c r="L349" s="48">
        <f>J349+K349</f>
        <v>28</v>
      </c>
      <c r="M349" s="48">
        <v>7</v>
      </c>
      <c r="N349" s="48">
        <v>10</v>
      </c>
      <c r="O349" s="48">
        <f>M349+N349</f>
        <v>17</v>
      </c>
      <c r="P349" s="48">
        <f t="shared" si="21"/>
        <v>31</v>
      </c>
      <c r="Q349" s="48">
        <f t="shared" si="21"/>
        <v>36</v>
      </c>
      <c r="R349" s="48">
        <f>P349+Q349</f>
        <v>67</v>
      </c>
      <c r="S349" s="47">
        <v>9938255694</v>
      </c>
      <c r="T349" s="101">
        <v>45358</v>
      </c>
      <c r="U349" s="101" t="s">
        <v>547</v>
      </c>
    </row>
    <row r="350" spans="1:21" ht="23.25" x14ac:dyDescent="0.25">
      <c r="A350" s="32">
        <v>343</v>
      </c>
      <c r="B350" s="124" t="s">
        <v>590</v>
      </c>
      <c r="C350" s="122"/>
      <c r="D350" s="122"/>
      <c r="E350" s="122"/>
      <c r="F350" s="12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122"/>
      <c r="T350" s="121">
        <v>45359</v>
      </c>
      <c r="U350" s="121" t="s">
        <v>548</v>
      </c>
    </row>
    <row r="351" spans="1:21" ht="23.25" x14ac:dyDescent="0.25">
      <c r="A351" s="108">
        <v>344</v>
      </c>
      <c r="B351" s="92" t="s">
        <v>215</v>
      </c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110">
        <v>45360</v>
      </c>
      <c r="U351" s="110" t="s">
        <v>549</v>
      </c>
    </row>
    <row r="352" spans="1:21" ht="23.25" x14ac:dyDescent="0.25">
      <c r="A352" s="94">
        <v>345</v>
      </c>
      <c r="B352" s="95" t="s">
        <v>550</v>
      </c>
      <c r="C352" s="105"/>
      <c r="D352" s="105"/>
      <c r="E352" s="105"/>
      <c r="F352" s="105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107"/>
      <c r="T352" s="104">
        <v>45361</v>
      </c>
      <c r="U352" s="104" t="s">
        <v>550</v>
      </c>
    </row>
    <row r="353" spans="1:21" ht="45" x14ac:dyDescent="0.25">
      <c r="A353" s="102">
        <v>346</v>
      </c>
      <c r="B353" s="68" t="s">
        <v>602</v>
      </c>
      <c r="C353" s="47" t="s">
        <v>42</v>
      </c>
      <c r="D353" s="47"/>
      <c r="E353" s="47"/>
      <c r="F353" s="47"/>
      <c r="G353" s="48">
        <v>15</v>
      </c>
      <c r="H353" s="48">
        <v>19</v>
      </c>
      <c r="I353" s="48">
        <f>G353+H353</f>
        <v>34</v>
      </c>
      <c r="J353" s="48">
        <v>18</v>
      </c>
      <c r="K353" s="48">
        <v>14</v>
      </c>
      <c r="L353" s="48">
        <f>J353+K353</f>
        <v>32</v>
      </c>
      <c r="M353" s="48"/>
      <c r="N353" s="48"/>
      <c r="O353" s="48">
        <f>M353+N353</f>
        <v>0</v>
      </c>
      <c r="P353" s="48">
        <f t="shared" ref="P353:Q356" si="22">G353+J353+M353</f>
        <v>33</v>
      </c>
      <c r="Q353" s="48">
        <f t="shared" si="22"/>
        <v>33</v>
      </c>
      <c r="R353" s="48">
        <f>P353+Q353</f>
        <v>66</v>
      </c>
      <c r="S353" s="47" t="s">
        <v>470</v>
      </c>
      <c r="T353" s="101">
        <v>45362</v>
      </c>
      <c r="U353" s="101" t="s">
        <v>551</v>
      </c>
    </row>
    <row r="354" spans="1:21" ht="30" x14ac:dyDescent="0.25">
      <c r="A354" s="102">
        <v>347</v>
      </c>
      <c r="B354" s="47" t="s">
        <v>605</v>
      </c>
      <c r="C354" s="47" t="s">
        <v>42</v>
      </c>
      <c r="D354" s="47"/>
      <c r="E354" s="47"/>
      <c r="F354" s="47"/>
      <c r="G354" s="48">
        <v>15</v>
      </c>
      <c r="H354" s="48">
        <v>16</v>
      </c>
      <c r="I354" s="48">
        <v>15</v>
      </c>
      <c r="J354" s="48">
        <v>13</v>
      </c>
      <c r="K354" s="48">
        <v>18</v>
      </c>
      <c r="L354" s="48">
        <f>J354+K354</f>
        <v>31</v>
      </c>
      <c r="M354" s="48"/>
      <c r="N354" s="48"/>
      <c r="O354" s="48">
        <f>M354+N354</f>
        <v>0</v>
      </c>
      <c r="P354" s="48">
        <f t="shared" si="21"/>
        <v>28</v>
      </c>
      <c r="Q354" s="48">
        <f t="shared" si="22"/>
        <v>34</v>
      </c>
      <c r="R354" s="48">
        <f>P354+Q354</f>
        <v>62</v>
      </c>
      <c r="S354" s="78" t="s">
        <v>201</v>
      </c>
      <c r="T354" s="101">
        <v>45363</v>
      </c>
      <c r="U354" s="101" t="s">
        <v>552</v>
      </c>
    </row>
    <row r="355" spans="1:21" ht="45" x14ac:dyDescent="0.25">
      <c r="A355" s="102">
        <v>348</v>
      </c>
      <c r="B355" s="47" t="s">
        <v>536</v>
      </c>
      <c r="C355" s="47" t="s">
        <v>42</v>
      </c>
      <c r="D355" s="47"/>
      <c r="E355" s="47"/>
      <c r="F355" s="47"/>
      <c r="G355" s="48">
        <v>18</v>
      </c>
      <c r="H355" s="48">
        <v>14</v>
      </c>
      <c r="I355" s="48">
        <f>G355+H355</f>
        <v>32</v>
      </c>
      <c r="J355" s="48">
        <v>21</v>
      </c>
      <c r="K355" s="48">
        <v>15</v>
      </c>
      <c r="L355" s="48">
        <f>J355+K355</f>
        <v>36</v>
      </c>
      <c r="M355" s="48"/>
      <c r="N355" s="48"/>
      <c r="O355" s="48">
        <f>M355+N355</f>
        <v>0</v>
      </c>
      <c r="P355" s="48">
        <f t="shared" si="21"/>
        <v>39</v>
      </c>
      <c r="Q355" s="48">
        <f t="shared" si="22"/>
        <v>29</v>
      </c>
      <c r="R355" s="48">
        <f>P355+Q355</f>
        <v>68</v>
      </c>
      <c r="S355" s="78" t="s">
        <v>473</v>
      </c>
      <c r="T355" s="101">
        <v>45364</v>
      </c>
      <c r="U355" s="101" t="s">
        <v>553</v>
      </c>
    </row>
    <row r="356" spans="1:21" ht="30" x14ac:dyDescent="0.25">
      <c r="A356" s="102">
        <v>349</v>
      </c>
      <c r="B356" s="47" t="s">
        <v>304</v>
      </c>
      <c r="C356" s="47" t="s">
        <v>42</v>
      </c>
      <c r="D356" s="47"/>
      <c r="E356" s="47"/>
      <c r="F356" s="47"/>
      <c r="G356" s="48">
        <v>13</v>
      </c>
      <c r="H356" s="48">
        <v>17</v>
      </c>
      <c r="I356" s="48">
        <f>G356+H356</f>
        <v>30</v>
      </c>
      <c r="J356" s="48">
        <v>16</v>
      </c>
      <c r="K356" s="48">
        <v>19</v>
      </c>
      <c r="L356" s="48">
        <f>J356+K356</f>
        <v>35</v>
      </c>
      <c r="M356" s="48"/>
      <c r="N356" s="48"/>
      <c r="O356" s="48">
        <f>M356+N356</f>
        <v>0</v>
      </c>
      <c r="P356" s="48">
        <f t="shared" si="21"/>
        <v>29</v>
      </c>
      <c r="Q356" s="48">
        <f t="shared" si="22"/>
        <v>36</v>
      </c>
      <c r="R356" s="48">
        <f>P356+Q356</f>
        <v>65</v>
      </c>
      <c r="S356" s="47" t="s">
        <v>478</v>
      </c>
      <c r="T356" s="101">
        <v>45365</v>
      </c>
      <c r="U356" s="101" t="s">
        <v>547</v>
      </c>
    </row>
    <row r="357" spans="1:21" x14ac:dyDescent="0.25">
      <c r="A357" s="102">
        <v>350</v>
      </c>
      <c r="T357" s="101">
        <v>45366</v>
      </c>
      <c r="U357" s="101" t="s">
        <v>548</v>
      </c>
    </row>
    <row r="358" spans="1:21" ht="23.25" x14ac:dyDescent="0.25">
      <c r="A358" s="108">
        <v>351</v>
      </c>
      <c r="B358" s="92" t="s">
        <v>215</v>
      </c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111"/>
      <c r="T358" s="110">
        <v>45367</v>
      </c>
      <c r="U358" s="110" t="s">
        <v>549</v>
      </c>
    </row>
    <row r="359" spans="1:21" ht="23.25" x14ac:dyDescent="0.25">
      <c r="A359" s="94">
        <v>352</v>
      </c>
      <c r="B359" s="95" t="s">
        <v>550</v>
      </c>
      <c r="C359" s="105"/>
      <c r="D359" s="105"/>
      <c r="E359" s="105"/>
      <c r="F359" s="105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105"/>
      <c r="T359" s="104">
        <v>45368</v>
      </c>
      <c r="U359" s="104" t="s">
        <v>550</v>
      </c>
    </row>
    <row r="360" spans="1:21" ht="45" x14ac:dyDescent="0.25">
      <c r="A360" s="102">
        <v>353</v>
      </c>
      <c r="B360" s="47" t="s">
        <v>195</v>
      </c>
      <c r="C360" s="47" t="s">
        <v>42</v>
      </c>
      <c r="D360" s="47"/>
      <c r="E360" s="47"/>
      <c r="F360" s="47"/>
      <c r="G360" s="48">
        <v>17</v>
      </c>
      <c r="H360" s="48">
        <v>14</v>
      </c>
      <c r="I360" s="48">
        <f>G360+H360</f>
        <v>31</v>
      </c>
      <c r="J360" s="48">
        <v>22</v>
      </c>
      <c r="K360" s="48">
        <v>16</v>
      </c>
      <c r="L360" s="48">
        <f>J360+K360</f>
        <v>38</v>
      </c>
      <c r="M360" s="48"/>
      <c r="N360" s="48"/>
      <c r="O360" s="48">
        <f>M360+N360</f>
        <v>0</v>
      </c>
      <c r="P360" s="48">
        <f t="shared" ref="P360:Q363" si="23">G360+J360+M360</f>
        <v>39</v>
      </c>
      <c r="Q360" s="48">
        <f t="shared" si="23"/>
        <v>30</v>
      </c>
      <c r="R360" s="48">
        <f>P360+Q360</f>
        <v>69</v>
      </c>
      <c r="S360" s="78" t="s">
        <v>490</v>
      </c>
      <c r="T360" s="101">
        <v>45369</v>
      </c>
      <c r="U360" s="101" t="s">
        <v>551</v>
      </c>
    </row>
    <row r="361" spans="1:21" x14ac:dyDescent="0.25">
      <c r="A361" s="102">
        <v>354</v>
      </c>
      <c r="B361" s="47" t="s">
        <v>603</v>
      </c>
      <c r="C361" s="47" t="s">
        <v>42</v>
      </c>
      <c r="D361" s="47"/>
      <c r="E361" s="47"/>
      <c r="F361" s="47"/>
      <c r="G361" s="48">
        <v>9</v>
      </c>
      <c r="H361" s="48">
        <v>13</v>
      </c>
      <c r="I361" s="48">
        <f>G361+H361</f>
        <v>22</v>
      </c>
      <c r="J361" s="48">
        <v>17</v>
      </c>
      <c r="K361" s="48">
        <v>16</v>
      </c>
      <c r="L361" s="48">
        <f>J361+K361</f>
        <v>33</v>
      </c>
      <c r="M361" s="48"/>
      <c r="N361" s="48"/>
      <c r="O361" s="48">
        <f>M361+N361</f>
        <v>0</v>
      </c>
      <c r="P361" s="48">
        <f t="shared" si="23"/>
        <v>26</v>
      </c>
      <c r="Q361" s="48">
        <f t="shared" si="23"/>
        <v>29</v>
      </c>
      <c r="R361" s="48">
        <f>P361+Q361</f>
        <v>55</v>
      </c>
      <c r="S361" s="78">
        <v>8280438648</v>
      </c>
      <c r="T361" s="101">
        <v>45370</v>
      </c>
      <c r="U361" s="101" t="s">
        <v>552</v>
      </c>
    </row>
    <row r="362" spans="1:21" ht="45" x14ac:dyDescent="0.25">
      <c r="A362" s="102">
        <v>355</v>
      </c>
      <c r="B362" s="47" t="s">
        <v>607</v>
      </c>
      <c r="C362" s="47" t="s">
        <v>42</v>
      </c>
      <c r="D362" s="47"/>
      <c r="E362" s="47"/>
      <c r="F362" s="47"/>
      <c r="G362" s="48">
        <v>14</v>
      </c>
      <c r="H362" s="48">
        <v>11</v>
      </c>
      <c r="I362" s="48">
        <f>G362+H362</f>
        <v>25</v>
      </c>
      <c r="J362" s="48">
        <v>17</v>
      </c>
      <c r="K362" s="48">
        <v>12</v>
      </c>
      <c r="L362" s="48">
        <f>J362+K362</f>
        <v>29</v>
      </c>
      <c r="M362" s="48"/>
      <c r="N362" s="48"/>
      <c r="O362" s="48">
        <f>M362+N362</f>
        <v>0</v>
      </c>
      <c r="P362" s="48">
        <f t="shared" si="23"/>
        <v>31</v>
      </c>
      <c r="Q362" s="48">
        <f t="shared" si="23"/>
        <v>23</v>
      </c>
      <c r="R362" s="48">
        <f>P362+Q362</f>
        <v>54</v>
      </c>
      <c r="S362" s="78" t="s">
        <v>504</v>
      </c>
      <c r="T362" s="101">
        <v>45371</v>
      </c>
      <c r="U362" s="101" t="s">
        <v>553</v>
      </c>
    </row>
    <row r="363" spans="1:21" ht="30" x14ac:dyDescent="0.25">
      <c r="A363" s="102">
        <v>356</v>
      </c>
      <c r="B363" s="47" t="s">
        <v>185</v>
      </c>
      <c r="C363" s="47" t="s">
        <v>42</v>
      </c>
      <c r="D363" s="47"/>
      <c r="E363" s="47"/>
      <c r="F363" s="47"/>
      <c r="G363" s="48">
        <v>14</v>
      </c>
      <c r="H363" s="48">
        <v>16</v>
      </c>
      <c r="I363" s="48">
        <f>G363+H363</f>
        <v>30</v>
      </c>
      <c r="J363" s="48">
        <v>19</v>
      </c>
      <c r="K363" s="48">
        <v>18</v>
      </c>
      <c r="L363" s="48">
        <f>J363+K363</f>
        <v>37</v>
      </c>
      <c r="M363" s="48"/>
      <c r="N363" s="48"/>
      <c r="O363" s="48">
        <f>M363+N363</f>
        <v>0</v>
      </c>
      <c r="P363" s="48">
        <f t="shared" si="23"/>
        <v>33</v>
      </c>
      <c r="Q363" s="48">
        <f t="shared" si="23"/>
        <v>34</v>
      </c>
      <c r="R363" s="48">
        <f>P363+Q363</f>
        <v>67</v>
      </c>
      <c r="S363" s="78" t="s">
        <v>492</v>
      </c>
      <c r="T363" s="101">
        <v>45372</v>
      </c>
      <c r="U363" s="101" t="s">
        <v>547</v>
      </c>
    </row>
    <row r="364" spans="1:21" ht="45" x14ac:dyDescent="0.25">
      <c r="A364" s="102">
        <v>357</v>
      </c>
      <c r="B364" s="47" t="s">
        <v>288</v>
      </c>
      <c r="C364" s="47" t="s">
        <v>42</v>
      </c>
      <c r="D364" s="47"/>
      <c r="E364" s="47"/>
      <c r="F364" s="47"/>
      <c r="G364" s="48">
        <v>12</v>
      </c>
      <c r="H364" s="48">
        <v>14</v>
      </c>
      <c r="I364" s="48">
        <f>G364+H364</f>
        <v>26</v>
      </c>
      <c r="J364" s="48">
        <v>16</v>
      </c>
      <c r="K364" s="48">
        <v>16</v>
      </c>
      <c r="L364" s="48">
        <f>J364+K364</f>
        <v>32</v>
      </c>
      <c r="M364" s="48"/>
      <c r="N364" s="48"/>
      <c r="O364" s="48">
        <f>M364+N364</f>
        <v>0</v>
      </c>
      <c r="P364" s="48">
        <f>G364+J364+M364</f>
        <v>28</v>
      </c>
      <c r="Q364" s="48">
        <f>H364+K364+N364</f>
        <v>30</v>
      </c>
      <c r="R364" s="48">
        <f>P364+Q364</f>
        <v>58</v>
      </c>
      <c r="S364" s="78" t="s">
        <v>499</v>
      </c>
      <c r="T364" s="101">
        <v>45373</v>
      </c>
      <c r="U364" s="101" t="s">
        <v>548</v>
      </c>
    </row>
    <row r="365" spans="1:21" ht="23.25" x14ac:dyDescent="0.25">
      <c r="A365" s="108">
        <v>358</v>
      </c>
      <c r="B365" s="92" t="s">
        <v>215</v>
      </c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111"/>
      <c r="T365" s="110">
        <v>45374</v>
      </c>
      <c r="U365" s="110" t="s">
        <v>549</v>
      </c>
    </row>
    <row r="366" spans="1:21" ht="23.25" x14ac:dyDescent="0.25">
      <c r="A366" s="94">
        <v>359</v>
      </c>
      <c r="B366" s="95" t="s">
        <v>550</v>
      </c>
      <c r="C366" s="105"/>
      <c r="D366" s="105"/>
      <c r="E366" s="105"/>
      <c r="F366" s="105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107"/>
      <c r="T366" s="104">
        <v>45375</v>
      </c>
      <c r="U366" s="104" t="s">
        <v>550</v>
      </c>
    </row>
    <row r="367" spans="1:21" ht="23.25" x14ac:dyDescent="0.25">
      <c r="A367" s="32">
        <v>360</v>
      </c>
      <c r="B367" s="124" t="s">
        <v>445</v>
      </c>
      <c r="C367" s="122"/>
      <c r="D367" s="122"/>
      <c r="E367" s="122"/>
      <c r="F367" s="12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123"/>
      <c r="T367" s="121">
        <v>45376</v>
      </c>
      <c r="U367" s="121" t="s">
        <v>551</v>
      </c>
    </row>
    <row r="368" spans="1:21" x14ac:dyDescent="0.25">
      <c r="A368" s="102">
        <v>361</v>
      </c>
      <c r="B368" s="47" t="s">
        <v>616</v>
      </c>
      <c r="C368" s="47" t="s">
        <v>42</v>
      </c>
      <c r="D368" s="47"/>
      <c r="E368" s="47"/>
      <c r="F368" s="47"/>
      <c r="G368" s="48">
        <v>12</v>
      </c>
      <c r="H368" s="48">
        <v>9</v>
      </c>
      <c r="I368" s="48">
        <f t="shared" ref="I368" si="24">G368+H368</f>
        <v>21</v>
      </c>
      <c r="J368" s="48">
        <v>16</v>
      </c>
      <c r="K368" s="48">
        <v>10</v>
      </c>
      <c r="L368" s="48">
        <f t="shared" ref="L368" si="25">J368+K368</f>
        <v>26</v>
      </c>
      <c r="M368" s="48"/>
      <c r="N368" s="48"/>
      <c r="O368" s="48">
        <f t="shared" ref="O368" si="26">M368+N368</f>
        <v>0</v>
      </c>
      <c r="P368" s="48">
        <f t="shared" ref="P368:Q369" si="27">G368+J368+M368</f>
        <v>28</v>
      </c>
      <c r="Q368" s="48">
        <f t="shared" si="27"/>
        <v>19</v>
      </c>
      <c r="R368" s="48">
        <f t="shared" ref="R368" si="28">P368+Q368</f>
        <v>47</v>
      </c>
      <c r="S368" s="78">
        <v>8280065205</v>
      </c>
      <c r="T368" s="101">
        <v>45377</v>
      </c>
      <c r="U368" s="101" t="s">
        <v>552</v>
      </c>
    </row>
    <row r="369" spans="1:23" x14ac:dyDescent="0.25">
      <c r="A369" s="114">
        <v>362</v>
      </c>
      <c r="B369" s="97" t="s">
        <v>387</v>
      </c>
      <c r="C369" s="97" t="s">
        <v>76</v>
      </c>
      <c r="D369" s="97"/>
      <c r="E369" s="97"/>
      <c r="F369" s="97"/>
      <c r="G369" s="98">
        <v>0</v>
      </c>
      <c r="H369" s="98">
        <v>0</v>
      </c>
      <c r="I369" s="98">
        <f>G369+H369</f>
        <v>0</v>
      </c>
      <c r="J369" s="98">
        <v>0</v>
      </c>
      <c r="K369" s="98">
        <v>0</v>
      </c>
      <c r="L369" s="98">
        <f>J369+K369</f>
        <v>0</v>
      </c>
      <c r="M369" s="98">
        <v>98</v>
      </c>
      <c r="N369" s="98">
        <v>19</v>
      </c>
      <c r="O369" s="98">
        <f>M369+N369</f>
        <v>117</v>
      </c>
      <c r="P369" s="98">
        <f t="shared" si="27"/>
        <v>98</v>
      </c>
      <c r="Q369" s="98">
        <f t="shared" si="27"/>
        <v>19</v>
      </c>
      <c r="R369" s="98">
        <f>P369+Q369</f>
        <v>117</v>
      </c>
      <c r="S369" s="97">
        <v>9777675007</v>
      </c>
      <c r="T369" s="115">
        <v>45378</v>
      </c>
      <c r="U369" s="115" t="s">
        <v>553</v>
      </c>
    </row>
    <row r="370" spans="1:23" ht="23.25" x14ac:dyDescent="0.25">
      <c r="A370" s="58">
        <v>363</v>
      </c>
      <c r="B370" s="75" t="s">
        <v>381</v>
      </c>
      <c r="C370" s="76"/>
      <c r="D370" s="76"/>
      <c r="E370" s="76"/>
      <c r="F370" s="76"/>
      <c r="G370" s="77"/>
      <c r="H370" s="77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113">
        <v>45379</v>
      </c>
      <c r="U370" s="113" t="s">
        <v>547</v>
      </c>
    </row>
    <row r="371" spans="1:23" ht="23.25" x14ac:dyDescent="0.25">
      <c r="A371" s="32">
        <v>364</v>
      </c>
      <c r="B371" s="124" t="s">
        <v>510</v>
      </c>
      <c r="C371" s="122"/>
      <c r="D371" s="122"/>
      <c r="E371" s="122"/>
      <c r="F371" s="12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122"/>
      <c r="T371" s="121">
        <v>45380</v>
      </c>
      <c r="U371" s="121" t="s">
        <v>548</v>
      </c>
    </row>
    <row r="372" spans="1:23" ht="23.25" x14ac:dyDescent="0.25">
      <c r="A372" s="108">
        <v>365</v>
      </c>
      <c r="B372" s="92" t="s">
        <v>215</v>
      </c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111"/>
      <c r="T372" s="110">
        <v>45381</v>
      </c>
      <c r="U372" s="110" t="s">
        <v>549</v>
      </c>
    </row>
    <row r="373" spans="1:23" ht="23.25" x14ac:dyDescent="0.25">
      <c r="A373" s="94">
        <v>366</v>
      </c>
      <c r="B373" s="95" t="s">
        <v>550</v>
      </c>
      <c r="C373" s="105"/>
      <c r="D373" s="105"/>
      <c r="E373" s="105"/>
      <c r="F373" s="105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105"/>
      <c r="T373" s="104">
        <v>45382</v>
      </c>
      <c r="U373" s="104" t="s">
        <v>550</v>
      </c>
    </row>
    <row r="374" spans="1:23" x14ac:dyDescent="0.25">
      <c r="A374" s="204" t="s">
        <v>36</v>
      </c>
      <c r="B374" s="205"/>
      <c r="C374" s="205"/>
      <c r="D374" s="205"/>
      <c r="E374" s="205"/>
      <c r="F374" s="205"/>
      <c r="G374" s="205"/>
      <c r="H374" s="205"/>
      <c r="I374" s="205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6"/>
    </row>
    <row r="375" spans="1:23" x14ac:dyDescent="0.25">
      <c r="A375" s="102">
        <v>1</v>
      </c>
      <c r="B375" s="195" t="s">
        <v>37</v>
      </c>
      <c r="C375" s="196"/>
      <c r="D375" s="196"/>
      <c r="E375" s="196"/>
      <c r="F375" s="196"/>
      <c r="G375" s="196"/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7"/>
    </row>
    <row r="376" spans="1:23" x14ac:dyDescent="0.25">
      <c r="A376" s="102">
        <v>2</v>
      </c>
      <c r="B376" s="195" t="s">
        <v>38</v>
      </c>
      <c r="C376" s="196"/>
      <c r="D376" s="196"/>
      <c r="E376" s="196"/>
      <c r="F376" s="196"/>
      <c r="G376" s="196"/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7"/>
    </row>
    <row r="377" spans="1:23" x14ac:dyDescent="0.25">
      <c r="A377" s="102">
        <v>3</v>
      </c>
      <c r="B377" s="195" t="s">
        <v>39</v>
      </c>
      <c r="C377" s="196"/>
      <c r="D377" s="196"/>
      <c r="E377" s="196"/>
      <c r="F377" s="196"/>
      <c r="G377" s="196"/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7"/>
    </row>
    <row r="378" spans="1:23" x14ac:dyDescent="0.25">
      <c r="A378" s="102">
        <v>4</v>
      </c>
      <c r="B378" s="195" t="s">
        <v>40</v>
      </c>
      <c r="C378" s="196"/>
      <c r="D378" s="196"/>
      <c r="E378" s="196"/>
      <c r="F378" s="196"/>
      <c r="G378" s="196"/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7"/>
    </row>
    <row r="379" spans="1:23" x14ac:dyDescent="0.25">
      <c r="A379" s="17"/>
      <c r="B379" s="19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9"/>
      <c r="T379" s="20"/>
      <c r="U379" s="17"/>
      <c r="V379" s="17"/>
      <c r="W379" s="17"/>
    </row>
    <row r="380" spans="1:23" x14ac:dyDescent="0.25">
      <c r="A380" s="17"/>
      <c r="B380" s="17" t="s">
        <v>542</v>
      </c>
      <c r="C380" s="94"/>
      <c r="D380" s="204" t="s">
        <v>544</v>
      </c>
      <c r="E380" s="206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9"/>
      <c r="T380" s="17"/>
      <c r="U380" s="17"/>
      <c r="V380" s="17"/>
      <c r="W380" s="17"/>
    </row>
    <row r="381" spans="1:23" x14ac:dyDescent="0.25">
      <c r="A381" s="17"/>
      <c r="B381" s="17"/>
      <c r="C381" s="93"/>
      <c r="D381" s="204" t="s">
        <v>543</v>
      </c>
      <c r="E381" s="206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9"/>
      <c r="T381" s="17"/>
      <c r="U381" s="17"/>
      <c r="V381" s="17"/>
      <c r="W381" s="17"/>
    </row>
    <row r="382" spans="1:23" x14ac:dyDescent="0.25">
      <c r="A382" s="17"/>
      <c r="B382" s="17"/>
      <c r="C382" s="83"/>
      <c r="D382" s="204" t="s">
        <v>545</v>
      </c>
      <c r="E382" s="206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9"/>
      <c r="T382" s="20"/>
      <c r="U382" s="17"/>
      <c r="V382" s="17"/>
      <c r="W382" s="17"/>
    </row>
    <row r="383" spans="1:23" x14ac:dyDescent="0.25">
      <c r="A383" s="17"/>
      <c r="B383" s="17"/>
      <c r="C383" s="97"/>
      <c r="D383" s="204" t="s">
        <v>546</v>
      </c>
      <c r="E383" s="206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9"/>
      <c r="T383" s="20"/>
      <c r="U383" s="17"/>
      <c r="V383" s="17"/>
      <c r="W383" s="17"/>
    </row>
    <row r="384" spans="1:23" x14ac:dyDescent="0.25">
      <c r="A384" s="17"/>
      <c r="B384" s="17"/>
      <c r="C384" s="76"/>
      <c r="D384" s="204" t="s">
        <v>381</v>
      </c>
      <c r="E384" s="206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9"/>
      <c r="T384" s="20"/>
      <c r="U384" s="17"/>
      <c r="V384" s="17"/>
      <c r="W384" s="17"/>
    </row>
    <row r="385" spans="1:23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9"/>
      <c r="T385" s="20"/>
      <c r="U385" s="17"/>
      <c r="V385" s="17"/>
      <c r="W385" s="17"/>
    </row>
    <row r="386" spans="1:23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9"/>
      <c r="T386" s="20"/>
      <c r="U386" s="17"/>
      <c r="V386" s="17"/>
      <c r="W386" s="17"/>
    </row>
    <row r="387" spans="1:23" x14ac:dyDescent="0.25">
      <c r="A387" s="17"/>
      <c r="B387" s="19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9"/>
      <c r="T387" s="20"/>
      <c r="U387" s="17"/>
      <c r="V387" s="17"/>
      <c r="W387" s="17"/>
    </row>
    <row r="388" spans="1:23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9"/>
      <c r="T388" s="20"/>
      <c r="U388" s="17"/>
      <c r="V388" s="17"/>
      <c r="W388" s="17"/>
    </row>
    <row r="389" spans="1:23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9"/>
      <c r="T389" s="20"/>
      <c r="U389" s="17"/>
      <c r="V389" s="17"/>
      <c r="W389" s="17"/>
    </row>
    <row r="390" spans="1:23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9"/>
      <c r="T390" s="20"/>
      <c r="U390" s="17"/>
      <c r="V390" s="17"/>
      <c r="W390" s="17"/>
    </row>
    <row r="391" spans="1:23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9"/>
      <c r="T391" s="20"/>
      <c r="U391" s="17"/>
      <c r="V391" s="17"/>
      <c r="W391" s="17"/>
    </row>
    <row r="392" spans="1:23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9"/>
      <c r="T392" s="20"/>
      <c r="U392" s="17"/>
      <c r="V392" s="17"/>
      <c r="W392" s="17"/>
    </row>
    <row r="393" spans="1:23" x14ac:dyDescent="0.25">
      <c r="A393" s="17"/>
      <c r="B393" s="19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9"/>
      <c r="T393" s="20"/>
      <c r="U393" s="17"/>
      <c r="V393" s="17"/>
      <c r="W393" s="17"/>
    </row>
    <row r="394" spans="1:23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9"/>
      <c r="T394" s="20"/>
      <c r="U394" s="17"/>
      <c r="V394" s="17"/>
      <c r="W394" s="17"/>
    </row>
    <row r="395" spans="1:23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9"/>
      <c r="T395" s="20"/>
      <c r="U395" s="17"/>
      <c r="V395" s="17"/>
      <c r="W395" s="17"/>
    </row>
    <row r="396" spans="1:23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9"/>
      <c r="T396" s="20"/>
      <c r="U396" s="17"/>
      <c r="V396" s="17"/>
      <c r="W396" s="17"/>
    </row>
    <row r="397" spans="1:23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9"/>
      <c r="T397" s="20"/>
      <c r="U397" s="17"/>
      <c r="V397" s="17"/>
      <c r="W397" s="17"/>
    </row>
    <row r="398" spans="1:23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9"/>
      <c r="T398" s="20"/>
      <c r="U398" s="17"/>
      <c r="V398" s="17"/>
      <c r="W398" s="17"/>
    </row>
    <row r="399" spans="1:23" x14ac:dyDescent="0.25">
      <c r="A399" s="17"/>
      <c r="B399" s="19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9"/>
      <c r="T399" s="20"/>
      <c r="U399" s="17"/>
      <c r="V399" s="17"/>
      <c r="W399" s="17"/>
    </row>
    <row r="400" spans="1:23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9"/>
      <c r="T400" s="20"/>
      <c r="U400" s="17"/>
    </row>
    <row r="401" spans="1:2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9"/>
      <c r="T401" s="20"/>
      <c r="U401" s="17"/>
    </row>
    <row r="402" spans="1:2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9"/>
      <c r="T402" s="20"/>
      <c r="U402" s="17"/>
    </row>
    <row r="403" spans="1:2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9"/>
      <c r="T403" s="20"/>
      <c r="U403" s="17"/>
    </row>
    <row r="404" spans="1:2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9"/>
      <c r="T404" s="20"/>
      <c r="U404" s="17"/>
    </row>
    <row r="405" spans="1:21" x14ac:dyDescent="0.25">
      <c r="A405" s="17"/>
      <c r="B405" s="19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9"/>
      <c r="T405" s="20"/>
      <c r="U405" s="17"/>
    </row>
    <row r="406" spans="1:2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9"/>
      <c r="T406" s="20"/>
      <c r="U406" s="17"/>
    </row>
    <row r="407" spans="1:21" x14ac:dyDescent="0.25">
      <c r="A407" s="17"/>
      <c r="B407" s="19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9"/>
      <c r="T407" s="20"/>
      <c r="U407" s="17"/>
    </row>
    <row r="408" spans="1:21" x14ac:dyDescent="0.25">
      <c r="A408" s="17"/>
      <c r="B408" s="19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9"/>
      <c r="T408" s="20"/>
      <c r="U408" s="17"/>
    </row>
    <row r="409" spans="1:2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9"/>
      <c r="T409" s="20"/>
      <c r="U409" s="17"/>
    </row>
    <row r="410" spans="1:2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9"/>
      <c r="T410" s="20"/>
      <c r="U410" s="17"/>
    </row>
    <row r="411" spans="1:2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9"/>
      <c r="T411" s="20"/>
      <c r="U411" s="17"/>
    </row>
    <row r="412" spans="1:2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9"/>
      <c r="T412" s="20"/>
      <c r="U412" s="17"/>
    </row>
    <row r="413" spans="1:2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9"/>
      <c r="T413" s="20"/>
      <c r="U413" s="17"/>
    </row>
    <row r="414" spans="1:2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9"/>
      <c r="T414" s="20"/>
      <c r="U414" s="17"/>
    </row>
    <row r="415" spans="1:2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9"/>
      <c r="T415" s="20"/>
      <c r="U415" s="17"/>
    </row>
    <row r="416" spans="1:21" x14ac:dyDescent="0.25">
      <c r="A416" s="17"/>
      <c r="B416" s="19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9"/>
      <c r="T416" s="20"/>
      <c r="U416" s="17"/>
    </row>
    <row r="417" spans="1:2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9"/>
      <c r="T417" s="20"/>
      <c r="U417" s="17"/>
    </row>
    <row r="418" spans="1:2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9"/>
      <c r="T418" s="20"/>
      <c r="U418" s="17"/>
    </row>
    <row r="419" spans="1:2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9"/>
      <c r="T419" s="20"/>
      <c r="U419" s="17"/>
    </row>
    <row r="420" spans="1:2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9"/>
      <c r="T420" s="20"/>
      <c r="U420" s="17"/>
    </row>
    <row r="421" spans="1:2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9"/>
      <c r="T421" s="20"/>
      <c r="U421" s="17"/>
    </row>
    <row r="422" spans="1:2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9"/>
      <c r="T422" s="20"/>
      <c r="U422" s="17"/>
    </row>
    <row r="423" spans="1:2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9"/>
      <c r="T423" s="20"/>
      <c r="U423" s="17"/>
    </row>
    <row r="424" spans="1:2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9"/>
      <c r="T424" s="20"/>
      <c r="U424" s="17"/>
    </row>
    <row r="425" spans="1:2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9"/>
      <c r="T425" s="20"/>
      <c r="U425" s="17"/>
    </row>
    <row r="426" spans="1:2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9"/>
      <c r="T426" s="20"/>
      <c r="U426" s="17"/>
    </row>
    <row r="427" spans="1:2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9"/>
      <c r="T427" s="20"/>
      <c r="U427" s="17"/>
    </row>
    <row r="428" spans="1:2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9"/>
      <c r="T428" s="20"/>
      <c r="U428" s="17"/>
    </row>
    <row r="429" spans="1:2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9"/>
      <c r="T429" s="20"/>
      <c r="U429" s="17"/>
    </row>
    <row r="430" spans="1:2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9"/>
      <c r="T430" s="20"/>
      <c r="U430" s="17"/>
    </row>
    <row r="431" spans="1:2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9"/>
      <c r="T431" s="20"/>
      <c r="U431" s="17"/>
    </row>
    <row r="432" spans="1:2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9"/>
      <c r="T432" s="20"/>
      <c r="U432" s="17"/>
    </row>
    <row r="433" spans="1:2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9"/>
      <c r="T433" s="20"/>
      <c r="U433" s="17"/>
    </row>
    <row r="434" spans="1:2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9"/>
      <c r="T434" s="20"/>
      <c r="U434" s="17"/>
    </row>
    <row r="435" spans="1:2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9"/>
      <c r="T435" s="20"/>
      <c r="U435" s="17"/>
    </row>
    <row r="436" spans="1:21" x14ac:dyDescent="0.25">
      <c r="A436" s="17"/>
      <c r="B436" s="19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9"/>
      <c r="T436" s="20"/>
      <c r="U436" s="17"/>
    </row>
    <row r="437" spans="1:21" x14ac:dyDescent="0.25">
      <c r="A437" s="17"/>
      <c r="B437" s="19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9"/>
      <c r="T437" s="20"/>
      <c r="U437" s="17"/>
    </row>
    <row r="438" spans="1:2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9"/>
      <c r="T438" s="20"/>
      <c r="U438" s="17"/>
    </row>
    <row r="439" spans="1:2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9"/>
      <c r="T439" s="20"/>
      <c r="U439" s="17"/>
    </row>
    <row r="440" spans="1:2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9"/>
      <c r="T440" s="20"/>
      <c r="U440" s="17"/>
    </row>
    <row r="441" spans="1:2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9"/>
      <c r="T441" s="20"/>
      <c r="U441" s="17"/>
    </row>
    <row r="442" spans="1:2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9"/>
      <c r="T442" s="20"/>
      <c r="U442" s="17"/>
    </row>
    <row r="443" spans="1:2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9"/>
      <c r="T443" s="20"/>
      <c r="U443" s="17"/>
    </row>
    <row r="444" spans="1:2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9"/>
      <c r="T444" s="20"/>
      <c r="U444" s="17"/>
    </row>
    <row r="445" spans="1:2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9"/>
      <c r="T445" s="20"/>
      <c r="U445" s="17"/>
    </row>
    <row r="446" spans="1:2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9"/>
      <c r="T446" s="20"/>
      <c r="U446" s="17"/>
    </row>
    <row r="447" spans="1:2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9"/>
      <c r="T447" s="20"/>
      <c r="U447" s="17"/>
    </row>
    <row r="448" spans="1:2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9"/>
      <c r="T448" s="20"/>
      <c r="U448" s="17"/>
    </row>
    <row r="449" spans="1:2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9"/>
      <c r="T449" s="20"/>
      <c r="U449" s="17"/>
    </row>
    <row r="450" spans="1:2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9"/>
      <c r="T450" s="20"/>
      <c r="U450" s="17"/>
    </row>
    <row r="451" spans="1:2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9"/>
      <c r="T451" s="20"/>
      <c r="U451" s="17"/>
    </row>
    <row r="452" spans="1:2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9"/>
      <c r="T452" s="20"/>
      <c r="U452" s="17"/>
    </row>
    <row r="453" spans="1:2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9"/>
      <c r="T453" s="20"/>
      <c r="U453" s="17"/>
    </row>
    <row r="454" spans="1:2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9"/>
      <c r="T454" s="20"/>
      <c r="U454" s="17"/>
    </row>
    <row r="455" spans="1:2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9"/>
      <c r="T455" s="20"/>
      <c r="U455" s="17"/>
    </row>
    <row r="456" spans="1:21" x14ac:dyDescent="0.25">
      <c r="A456" s="17"/>
      <c r="B456" s="19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9"/>
      <c r="T456" s="20"/>
      <c r="U456" s="17"/>
    </row>
    <row r="457" spans="1:21" x14ac:dyDescent="0.25">
      <c r="A457" s="17"/>
      <c r="B457" s="19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9"/>
      <c r="T457" s="20"/>
      <c r="U457" s="17"/>
    </row>
    <row r="458" spans="1:21" x14ac:dyDescent="0.25">
      <c r="A458" s="17"/>
      <c r="B458" s="19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9"/>
      <c r="T458" s="20"/>
      <c r="U458" s="17"/>
    </row>
    <row r="459" spans="1:2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9"/>
      <c r="T459" s="20"/>
      <c r="U459" s="17"/>
    </row>
    <row r="460" spans="1:2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9"/>
      <c r="T460" s="20"/>
      <c r="U460" s="17"/>
    </row>
    <row r="461" spans="1:2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9"/>
      <c r="T461" s="20"/>
      <c r="U461" s="17"/>
    </row>
    <row r="462" spans="1:2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9"/>
      <c r="T462" s="20"/>
      <c r="U462" s="17"/>
    </row>
    <row r="463" spans="1:2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9"/>
      <c r="T463" s="20"/>
      <c r="U463" s="17"/>
    </row>
    <row r="464" spans="1:2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9"/>
      <c r="T464" s="20"/>
      <c r="U464" s="17"/>
    </row>
    <row r="476" spans="1:2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9"/>
      <c r="T476" s="20"/>
      <c r="U476" s="17"/>
    </row>
    <row r="477" spans="1:2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9"/>
      <c r="T477" s="17"/>
      <c r="U477" s="17"/>
    </row>
    <row r="478" spans="1:2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9"/>
      <c r="T478" s="17"/>
      <c r="U478" s="17"/>
    </row>
  </sheetData>
  <protectedRanges>
    <protectedRange sqref="B77 B300" name="Range1_2"/>
    <protectedRange sqref="B363 B207" name="Range1_7_1"/>
    <protectedRange sqref="B293" name="Range1_6_1"/>
    <protectedRange sqref="B30" name="Range1_1_4_4"/>
    <protectedRange sqref="B284" name="Range1_8_1"/>
    <protectedRange sqref="B262 B287 B223" name="Range1_1_4_1_2"/>
    <protectedRange sqref="B16" name="Range1_1_4_2_2"/>
    <protectedRange sqref="B232" name="Range1_1_4_3_1"/>
    <protectedRange sqref="B306" name="Range1_5_3_2"/>
    <protectedRange sqref="B179:B180" name="Range1_1_4_10_1"/>
    <protectedRange sqref="B150" name="Range1_1_2_2"/>
    <protectedRange sqref="B235" name="Range1_1_2_1_1"/>
    <protectedRange sqref="B321" name="Range1_5_3_1_1"/>
    <protectedRange sqref="B340" name="Range1_1_4_2_1_1"/>
    <protectedRange sqref="B194" name="Range1_1_4_4_1_1"/>
    <protectedRange sqref="B346 B208" name="Range1_8_2_1"/>
    <protectedRange sqref="B355" name="Range1_1_4_1_2_1"/>
    <protectedRange sqref="B278" name="Range1_1_4_12_1_1_1"/>
  </protectedRanges>
  <mergeCells count="56">
    <mergeCell ref="D383:E383"/>
    <mergeCell ref="D384:E384"/>
    <mergeCell ref="B377:U377"/>
    <mergeCell ref="A13:A14"/>
    <mergeCell ref="D380:E380"/>
    <mergeCell ref="D381:E381"/>
    <mergeCell ref="D382:E382"/>
    <mergeCell ref="B378:U378"/>
    <mergeCell ref="G13:I13"/>
    <mergeCell ref="J13:L13"/>
    <mergeCell ref="M13:O13"/>
    <mergeCell ref="P13:R13"/>
    <mergeCell ref="S13:S14"/>
    <mergeCell ref="T13:T14"/>
    <mergeCell ref="B13:B14"/>
    <mergeCell ref="C13:C14"/>
    <mergeCell ref="B375:U375"/>
    <mergeCell ref="B376:U376"/>
    <mergeCell ref="A10:J12"/>
    <mergeCell ref="K10:R10"/>
    <mergeCell ref="S10:T10"/>
    <mergeCell ref="K11:R11"/>
    <mergeCell ref="S11:T11"/>
    <mergeCell ref="K12:R12"/>
    <mergeCell ref="S12:T12"/>
    <mergeCell ref="D13:D14"/>
    <mergeCell ref="E13:E14"/>
    <mergeCell ref="F13:F14"/>
    <mergeCell ref="U13:U14"/>
    <mergeCell ref="A374:U374"/>
    <mergeCell ref="A8:B8"/>
    <mergeCell ref="C8:D8"/>
    <mergeCell ref="F8:J8"/>
    <mergeCell ref="K8:R8"/>
    <mergeCell ref="S8:T8"/>
    <mergeCell ref="A9:B9"/>
    <mergeCell ref="C9:D9"/>
    <mergeCell ref="F9:J9"/>
    <mergeCell ref="K9:R9"/>
    <mergeCell ref="S9:T9"/>
    <mergeCell ref="A5:D6"/>
    <mergeCell ref="E5:J6"/>
    <mergeCell ref="K5:S5"/>
    <mergeCell ref="T5:U5"/>
    <mergeCell ref="K6:U6"/>
    <mergeCell ref="A7:B7"/>
    <mergeCell ref="C7:D7"/>
    <mergeCell ref="F7:J7"/>
    <mergeCell ref="K7:R7"/>
    <mergeCell ref="S7:T7"/>
    <mergeCell ref="A1:U1"/>
    <mergeCell ref="A2:U2"/>
    <mergeCell ref="A3:U3"/>
    <mergeCell ref="A4:D4"/>
    <mergeCell ref="E4:J4"/>
    <mergeCell ref="K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Action Plan Format</vt:lpstr>
      <vt:lpstr>ORIGINAL</vt:lpstr>
      <vt:lpstr>Sheet1</vt:lpstr>
      <vt:lpstr>2019-20</vt:lpstr>
      <vt:lpstr>2022-2023</vt:lpstr>
      <vt:lpstr>SCHOOL</vt:lpstr>
      <vt:lpstr>AWC</vt:lpstr>
      <vt:lpstr>2024-2025</vt:lpstr>
      <vt:lpstr>Sheet3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2024-04-19T11:46:34Z</dcterms:modified>
</cp:coreProperties>
</file>